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315" windowWidth="15480" windowHeight="11640" firstSheet="3" activeTab="4"/>
  </bookViews>
  <sheets>
    <sheet name="Sheet1" sheetId="4" r:id="rId1"/>
    <sheet name="Sheet2" sheetId="5" r:id="rId2"/>
    <sheet name="991各系所學生填寫核心能力自評統計(依學生系所統計)" sheetId="1" r:id="rId3"/>
    <sheet name="Sheet3" sheetId="6" r:id="rId4"/>
    <sheet name="99學年教師填寫核心能力統計(依開課單位統計)" sheetId="3" r:id="rId5"/>
  </sheets>
  <calcPr calcId="125725"/>
</workbook>
</file>

<file path=xl/calcChain.xml><?xml version="1.0" encoding="utf-8"?>
<calcChain xmlns="http://schemas.openxmlformats.org/spreadsheetml/2006/main">
  <c r="H93" i="3"/>
  <c r="G93"/>
  <c r="E93"/>
  <c r="D93"/>
  <c r="H84"/>
  <c r="G84"/>
  <c r="E84"/>
  <c r="D84"/>
  <c r="H102" l="1"/>
  <c r="G102"/>
  <c r="E102"/>
  <c r="D102"/>
  <c r="I101"/>
  <c r="I100"/>
  <c r="I99"/>
  <c r="F101"/>
  <c r="F100"/>
  <c r="F99"/>
  <c r="C98" i="1"/>
  <c r="C93"/>
  <c r="D88"/>
  <c r="C88"/>
  <c r="C75"/>
  <c r="C63"/>
  <c r="C53"/>
  <c r="C34"/>
  <c r="C15"/>
  <c r="C79"/>
  <c r="D79"/>
  <c r="D98"/>
  <c r="D93"/>
  <c r="D75"/>
  <c r="D53"/>
  <c r="D63"/>
  <c r="D15"/>
  <c r="D34"/>
  <c r="H107" i="3" l="1"/>
  <c r="G107"/>
  <c r="E107"/>
  <c r="D107"/>
  <c r="H98"/>
  <c r="G98"/>
  <c r="E98"/>
  <c r="D98"/>
  <c r="H80"/>
  <c r="G80"/>
  <c r="E80"/>
  <c r="D80"/>
  <c r="H67"/>
  <c r="G67"/>
  <c r="E67"/>
  <c r="D67"/>
  <c r="H57"/>
  <c r="G57"/>
  <c r="E57"/>
  <c r="D57"/>
  <c r="H36"/>
  <c r="G36"/>
  <c r="E36"/>
  <c r="D36"/>
  <c r="H17"/>
  <c r="G17"/>
  <c r="D17"/>
  <c r="E17"/>
  <c r="I6" l="1"/>
  <c r="I7"/>
  <c r="I8"/>
  <c r="I9"/>
  <c r="I10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8"/>
  <c r="I59"/>
  <c r="I60"/>
  <c r="I61"/>
  <c r="I62"/>
  <c r="I63"/>
  <c r="I64"/>
  <c r="I65"/>
  <c r="I66"/>
  <c r="I68"/>
  <c r="I69"/>
  <c r="I70"/>
  <c r="I71"/>
  <c r="I72"/>
  <c r="I73"/>
  <c r="I74"/>
  <c r="I75"/>
  <c r="I76"/>
  <c r="I77"/>
  <c r="I78"/>
  <c r="I79"/>
  <c r="I81"/>
  <c r="I82"/>
  <c r="I83"/>
  <c r="I85"/>
  <c r="I86"/>
  <c r="I87"/>
  <c r="I88"/>
  <c r="I89"/>
  <c r="I90"/>
  <c r="I91"/>
  <c r="I92"/>
  <c r="I94"/>
  <c r="I95"/>
  <c r="I96"/>
  <c r="I97"/>
  <c r="I103"/>
  <c r="I104"/>
  <c r="I105"/>
  <c r="I106"/>
  <c r="I108"/>
  <c r="I109"/>
  <c r="I110"/>
  <c r="I5"/>
  <c r="F6"/>
  <c r="F7"/>
  <c r="F8"/>
  <c r="F9"/>
  <c r="F10"/>
  <c r="F11"/>
  <c r="F12"/>
  <c r="F13"/>
  <c r="F14"/>
  <c r="F15"/>
  <c r="F1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9"/>
  <c r="F60"/>
  <c r="F61"/>
  <c r="F62"/>
  <c r="F63"/>
  <c r="F64"/>
  <c r="F65"/>
  <c r="F66"/>
  <c r="F68"/>
  <c r="F69"/>
  <c r="F70"/>
  <c r="F71"/>
  <c r="F72"/>
  <c r="F73"/>
  <c r="F74"/>
  <c r="F75"/>
  <c r="F76"/>
  <c r="F77"/>
  <c r="F78"/>
  <c r="F79"/>
  <c r="F81"/>
  <c r="F82"/>
  <c r="F83"/>
  <c r="F85"/>
  <c r="F86"/>
  <c r="F87"/>
  <c r="F88"/>
  <c r="F89"/>
  <c r="F90"/>
  <c r="F91"/>
  <c r="F92"/>
  <c r="F94"/>
  <c r="F95"/>
  <c r="F96"/>
  <c r="F97"/>
  <c r="F103"/>
  <c r="F104"/>
  <c r="F105"/>
  <c r="F106"/>
  <c r="F108"/>
  <c r="F109"/>
  <c r="F110"/>
  <c r="F5"/>
  <c r="E4" i="1" l="1"/>
  <c r="E5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4"/>
  <c r="E65"/>
  <c r="E66"/>
  <c r="E67"/>
  <c r="E68"/>
  <c r="E69"/>
  <c r="E70"/>
  <c r="E71"/>
  <c r="E72"/>
  <c r="E73"/>
  <c r="E74"/>
  <c r="E76"/>
  <c r="E77"/>
  <c r="E78"/>
  <c r="E80"/>
  <c r="E81"/>
  <c r="E82"/>
  <c r="E83"/>
  <c r="E84"/>
  <c r="E85"/>
  <c r="E86"/>
  <c r="E87"/>
  <c r="E89"/>
  <c r="E90"/>
  <c r="E91"/>
  <c r="E92"/>
  <c r="E94"/>
  <c r="E95"/>
  <c r="E96"/>
  <c r="E97"/>
  <c r="E3"/>
</calcChain>
</file>

<file path=xl/sharedStrings.xml><?xml version="1.0" encoding="utf-8"?>
<sst xmlns="http://schemas.openxmlformats.org/spreadsheetml/2006/main" count="318" uniqueCount="174">
  <si>
    <t>1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</si>
  <si>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</si>
  <si>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</si>
  <si>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</si>
  <si>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</si>
  <si>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</si>
  <si>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</si>
  <si>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</si>
  <si>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</si>
  <si>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</si>
  <si>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2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</si>
  <si>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</si>
  <si>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</si>
  <si>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</si>
  <si>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</si>
  <si>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</si>
  <si>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</si>
  <si>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</si>
  <si>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</si>
  <si>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</si>
  <si>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</si>
  <si>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亞太研究英語博士學位學程</t>
  </si>
  <si>
    <t>3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</si>
  <si>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</si>
  <si>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</si>
  <si>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</si>
  <si>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</si>
  <si>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</si>
  <si>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</si>
  <si>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</si>
  <si>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</si>
  <si>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</si>
  <si>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</si>
  <si>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4</t>
  </si>
  <si>
    <t>新聞學系</t>
  </si>
  <si>
    <t>廣告學系</t>
  </si>
  <si>
    <t>廣播電視學系</t>
  </si>
  <si>
    <t>傳播學院傳播學士學位學程</t>
  </si>
  <si>
    <t>國際傳播英語碩士學位學程</t>
  </si>
  <si>
    <t>數位內容碩士學位學程</t>
  </si>
  <si>
    <t>5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</si>
  <si>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</si>
  <si>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</si>
  <si>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</si>
  <si>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</si>
  <si>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</si>
  <si>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</si>
  <si>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歐洲語文學程</t>
  </si>
  <si>
    <t>語言學研究所</t>
  </si>
  <si>
    <t>6</t>
  </si>
  <si>
    <t>法律學系</t>
  </si>
  <si>
    <t>法律科際整合研究所</t>
  </si>
  <si>
    <t>7</t>
  </si>
  <si>
    <t>應用數學系</t>
  </si>
  <si>
    <t>心理學系</t>
  </si>
  <si>
    <t>資訊科學系</t>
  </si>
  <si>
    <t>神經科學研究所</t>
  </si>
  <si>
    <t>應用物理研究所</t>
  </si>
  <si>
    <t>8</t>
  </si>
  <si>
    <t>外交學系</t>
  </si>
  <si>
    <t>東亞研究所</t>
  </si>
  <si>
    <t>俄羅斯研究所</t>
  </si>
  <si>
    <t>9</t>
  </si>
  <si>
    <t>教育學系</t>
  </si>
  <si>
    <t>幼兒教育研究所</t>
  </si>
  <si>
    <t>教育行政與政策研究所</t>
  </si>
  <si>
    <t>系所</t>
    <phoneticPr fontId="18" type="noConversion"/>
  </si>
  <si>
    <t>填問卷人數</t>
    <phoneticPr fontId="18" type="noConversion"/>
  </si>
  <si>
    <t>有填寫核心自評</t>
    <phoneticPr fontId="18" type="noConversion"/>
  </si>
  <si>
    <t>學院代碼</t>
    <phoneticPr fontId="18" type="noConversion"/>
  </si>
  <si>
    <t>填寫自評比例</t>
    <phoneticPr fontId="18" type="noConversion"/>
  </si>
  <si>
    <t>學院名稱</t>
    <phoneticPr fontId="18" type="noConversion"/>
  </si>
  <si>
    <t>單位代碼</t>
    <phoneticPr fontId="18" type="noConversion"/>
  </si>
  <si>
    <t>單位名稱</t>
    <phoneticPr fontId="18" type="noConversion"/>
  </si>
  <si>
    <t xml:space="preserve">國際關係類通識科目                                </t>
  </si>
  <si>
    <t xml:space="preserve">中國文學系                                        </t>
  </si>
  <si>
    <t xml:space="preserve">歷史學系                                          </t>
  </si>
  <si>
    <t xml:space="preserve">哲學系                                            </t>
  </si>
  <si>
    <t xml:space="preserve">圖書資訊與檔案學研究所                            </t>
  </si>
  <si>
    <t xml:space="preserve">宗教研究所                                        </t>
  </si>
  <si>
    <t xml:space="preserve">台灣史研究所                                      </t>
  </si>
  <si>
    <t xml:space="preserve">台灣文學研究所                                    </t>
  </si>
  <si>
    <t xml:space="preserve">華語文教學博士學位學程                            </t>
  </si>
  <si>
    <t xml:space="preserve">華語文教學碩士學位學程                            </t>
  </si>
  <si>
    <t xml:space="preserve">政治學系                                          </t>
  </si>
  <si>
    <t xml:space="preserve">社會學系                                          </t>
  </si>
  <si>
    <t xml:space="preserve">財政學系                                          </t>
  </si>
  <si>
    <t xml:space="preserve">公共行政學系                                      </t>
  </si>
  <si>
    <t xml:space="preserve">地政學系                                          </t>
  </si>
  <si>
    <t xml:space="preserve">經濟學系                                          </t>
  </si>
  <si>
    <t xml:space="preserve">民族學系                                          </t>
  </si>
  <si>
    <t xml:space="preserve">國家發展研究所                                    </t>
  </si>
  <si>
    <t xml:space="preserve">勞工研究所                                        </t>
  </si>
  <si>
    <t xml:space="preserve">社會工作研究所                                    </t>
  </si>
  <si>
    <t xml:space="preserve">亞太研究英語博士學位學程                          </t>
  </si>
  <si>
    <t xml:space="preserve">國際經營與貿易學系                                </t>
  </si>
  <si>
    <t xml:space="preserve">金融學系                                          </t>
  </si>
  <si>
    <t xml:space="preserve">會計學系                                          </t>
  </si>
  <si>
    <t xml:space="preserve">統計學系                                          </t>
  </si>
  <si>
    <t xml:space="preserve">企業管理學系                                      </t>
  </si>
  <si>
    <t xml:space="preserve">資訊管理學系                                      </t>
  </si>
  <si>
    <t xml:space="preserve">財務管理學系                                      </t>
  </si>
  <si>
    <t xml:space="preserve">風險管理與保險學系                                </t>
  </si>
  <si>
    <t xml:space="preserve">科技管理研究所                                    </t>
  </si>
  <si>
    <t xml:space="preserve">智慧財產研究所                                    </t>
  </si>
  <si>
    <t xml:space="preserve">商管專業學院碩士學位學程                          </t>
  </si>
  <si>
    <t xml:space="preserve">新聞學系                                          </t>
  </si>
  <si>
    <t xml:space="preserve">廣告學系                                          </t>
  </si>
  <si>
    <t xml:space="preserve">廣播電視學系                                      </t>
  </si>
  <si>
    <t xml:space="preserve">國際傳播英語碩士學位學程                          </t>
  </si>
  <si>
    <t xml:space="preserve">數位內容碩士學位學程                              </t>
  </si>
  <si>
    <t xml:space="preserve">英國語文學系                                      </t>
  </si>
  <si>
    <t xml:space="preserve">阿拉伯語文學系                                    </t>
  </si>
  <si>
    <t xml:space="preserve">斯拉夫語文學系                                    </t>
  </si>
  <si>
    <t xml:space="preserve">日本語文學系                                      </t>
  </si>
  <si>
    <t xml:space="preserve">韓國語文學系                                      </t>
  </si>
  <si>
    <t xml:space="preserve">土耳其語文學系                                    </t>
  </si>
  <si>
    <t xml:space="preserve">歐洲語文學程                                      </t>
  </si>
  <si>
    <t xml:space="preserve">語言學研究所                                      </t>
  </si>
  <si>
    <t xml:space="preserve">法律學系                                          </t>
  </si>
  <si>
    <t xml:space="preserve">法律科際整合研究所                                </t>
  </si>
  <si>
    <t xml:space="preserve">應用數學系                                        </t>
  </si>
  <si>
    <t xml:space="preserve">心理學系                                          </t>
  </si>
  <si>
    <t xml:space="preserve">資訊科學系                                        </t>
  </si>
  <si>
    <t xml:space="preserve">神經科學研究所                                    </t>
  </si>
  <si>
    <t xml:space="preserve">應用物理研究所                                    </t>
  </si>
  <si>
    <t xml:space="preserve">外交學系                                          </t>
  </si>
  <si>
    <t xml:space="preserve">東亞研究所                                        </t>
  </si>
  <si>
    <t xml:space="preserve">俄羅斯研究所                                      </t>
  </si>
  <si>
    <t xml:space="preserve">教育學系                                          </t>
  </si>
  <si>
    <t xml:space="preserve">幼兒教育研究所                                    </t>
  </si>
  <si>
    <t xml:space="preserve">教育行政與政策研究所                              </t>
  </si>
  <si>
    <t>T00</t>
  </si>
  <si>
    <t>T04</t>
  </si>
  <si>
    <t>99/1專業科目、通識科目填寫統計</t>
    <phoneticPr fontId="18" type="noConversion"/>
  </si>
  <si>
    <t>99/2專業科目、整開、通識科目填寫統計</t>
    <phoneticPr fontId="18" type="noConversion"/>
  </si>
  <si>
    <t>未填寫核心能力科目數</t>
    <phoneticPr fontId="18" type="noConversion"/>
  </si>
  <si>
    <t>已填寫核心能力科目數</t>
    <phoneticPr fontId="18" type="noConversion"/>
  </si>
  <si>
    <t>已填寫核心能力比例</t>
    <phoneticPr fontId="18" type="noConversion"/>
  </si>
  <si>
    <t xml:space="preserve">遠距教學收播通識科目                              </t>
  </si>
  <si>
    <t xml:space="preserve">商學院                                            </t>
  </si>
  <si>
    <t xml:space="preserve">傳播學院                                          </t>
  </si>
  <si>
    <t>5T1</t>
  </si>
  <si>
    <t xml:space="preserve">外文中心                                          </t>
  </si>
  <si>
    <t>000</t>
    <phoneticPr fontId="18" type="noConversion"/>
  </si>
  <si>
    <t>000</t>
    <phoneticPr fontId="18" type="noConversion"/>
  </si>
  <si>
    <t>019</t>
    <phoneticPr fontId="18" type="noConversion"/>
  </si>
  <si>
    <t>文學院小計</t>
    <phoneticPr fontId="18" type="noConversion"/>
  </si>
  <si>
    <t>商學院小計</t>
    <phoneticPr fontId="18" type="noConversion"/>
  </si>
  <si>
    <t>教育學院小計</t>
    <phoneticPr fontId="18" type="noConversion"/>
  </si>
  <si>
    <t>社會科學學院小計</t>
    <phoneticPr fontId="18" type="noConversion"/>
  </si>
  <si>
    <t>傳播學院小計</t>
    <phoneticPr fontId="18" type="noConversion"/>
  </si>
  <si>
    <t>外國語文學院小計</t>
    <phoneticPr fontId="18" type="noConversion"/>
  </si>
  <si>
    <t>理學院小計</t>
    <phoneticPr fontId="18" type="noConversion"/>
  </si>
  <si>
    <t>國際事務學院小計</t>
    <phoneticPr fontId="18" type="noConversion"/>
  </si>
  <si>
    <t>99-1學期完成核心能力自評學生人數總計</t>
    <phoneticPr fontId="18" type="noConversion"/>
  </si>
  <si>
    <t xml:space="preserve">統計說明：
1. 各學期只針對需填寫核心能力的科目統計
2.合開科目只要有任一教師維護即視為已填寫
3. 不列入統計科目如下
(1)99/1不列入科目：
●整開課程：000開頭科目
●院開課程：300、400、900開頭科目
(2)99/1、99/2不計科目：
●服務課程：050開頭科目
●學程專班課程：070開頭科目
●華語專班：089開頭科目
●師培中心課程：109開頭科目
●外文中心課程：599開頭科目
●在職專班課程：991~981開頭科目
</t>
    <phoneticPr fontId="18" type="noConversion"/>
  </si>
  <si>
    <t>法學院小計</t>
    <phoneticPr fontId="18" type="noConversion"/>
  </si>
  <si>
    <t>文學院小計</t>
  </si>
  <si>
    <t>社科院小計</t>
  </si>
  <si>
    <t>商學院小計</t>
    <phoneticPr fontId="18" type="noConversion"/>
  </si>
  <si>
    <t>傳播學院 小計</t>
    <phoneticPr fontId="18" type="noConversion"/>
  </si>
  <si>
    <t>外國語文學院 小計</t>
    <phoneticPr fontId="18" type="noConversion"/>
  </si>
  <si>
    <t>理學院小計</t>
    <phoneticPr fontId="18" type="noConversion"/>
  </si>
  <si>
    <t>國際事務學院 小計</t>
  </si>
  <si>
    <t>教育學院小計</t>
    <phoneticPr fontId="18" type="noConversion"/>
  </si>
  <si>
    <t>教務處通識中心(校開通識)</t>
    <phoneticPr fontId="18" type="noConversion"/>
  </si>
  <si>
    <t>校開通識課程小計</t>
    <phoneticPr fontId="18" type="noConversion"/>
  </si>
  <si>
    <t>總計</t>
    <phoneticPr fontId="18" type="noConversion"/>
  </si>
  <si>
    <t>法學院小計</t>
  </si>
  <si>
    <t>法學院小計</t>
    <phoneticPr fontId="18" type="noConversion"/>
  </si>
  <si>
    <t>統計說明：
1. 針對必須填寫核心能力(專門(含輔系)、通識)的科目統計
2. 一個學生只計一次
3.修多門課者，只要填寫其中一科的核心能力即視為有填寫自評</t>
    <phoneticPr fontId="18" type="noConversion"/>
  </si>
  <si>
    <t>附件2  99學年專業科目、通識科目、整開課程填寫核心能力統計</t>
    <phoneticPr fontId="18" type="noConversion"/>
  </si>
  <si>
    <t>附件3  99-1學期學生期末教學滿意度填寫核心能力自我評估人數與比例</t>
    <phoneticPr fontId="18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</si>
</sst>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10" fontId="0" fillId="0" borderId="10" xfId="0" applyNumberFormat="1" applyBorder="1">
      <alignment vertical="center"/>
    </xf>
    <xf numFmtId="0" fontId="0" fillId="0" borderId="10" xfId="0" quotePrefix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0" fontId="0" fillId="33" borderId="10" xfId="0" applyNumberFormat="1" applyFill="1" applyBorder="1">
      <alignment vertical="center"/>
    </xf>
    <xf numFmtId="0" fontId="0" fillId="33" borderId="0" xfId="0" applyFill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quotePrefix="1" applyFill="1" applyBorder="1" applyAlignment="1">
      <alignment horizontal="center"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0" fontId="0" fillId="0" borderId="17" xfId="0" applyBorder="1">
      <alignment vertical="center"/>
    </xf>
    <xf numFmtId="10" fontId="0" fillId="34" borderId="17" xfId="0" applyNumberFormat="1" applyFill="1" applyBorder="1">
      <alignment vertical="center"/>
    </xf>
    <xf numFmtId="10" fontId="0" fillId="34" borderId="18" xfId="0" applyNumberFormat="1" applyFill="1" applyBorder="1">
      <alignment vertical="center"/>
    </xf>
    <xf numFmtId="0" fontId="0" fillId="36" borderId="10" xfId="0" applyFill="1" applyBorder="1">
      <alignment vertical="center"/>
    </xf>
    <xf numFmtId="10" fontId="0" fillId="36" borderId="10" xfId="0" applyNumberFormat="1" applyFill="1" applyBorder="1">
      <alignment vertical="center"/>
    </xf>
    <xf numFmtId="0" fontId="0" fillId="36" borderId="0" xfId="0" applyFill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10" fontId="0" fillId="0" borderId="22" xfId="0" applyNumberFormat="1" applyBorder="1">
      <alignment vertical="center"/>
    </xf>
    <xf numFmtId="0" fontId="0" fillId="37" borderId="10" xfId="0" applyFill="1" applyBorder="1">
      <alignment vertical="center"/>
    </xf>
    <xf numFmtId="0" fontId="19" fillId="36" borderId="10" xfId="0" applyFont="1" applyFill="1" applyBorder="1">
      <alignment vertical="center"/>
    </xf>
    <xf numFmtId="0" fontId="19" fillId="37" borderId="10" xfId="0" applyFont="1" applyFill="1" applyBorder="1">
      <alignment vertical="center"/>
    </xf>
    <xf numFmtId="0" fontId="19" fillId="38" borderId="10" xfId="0" applyFont="1" applyFill="1" applyBorder="1">
      <alignment vertical="center"/>
    </xf>
    <xf numFmtId="0" fontId="0" fillId="38" borderId="10" xfId="0" applyFill="1" applyBorder="1">
      <alignment vertical="center"/>
    </xf>
    <xf numFmtId="10" fontId="0" fillId="38" borderId="10" xfId="0" applyNumberFormat="1" applyFill="1" applyBorder="1">
      <alignment vertical="center"/>
    </xf>
    <xf numFmtId="0" fontId="19" fillId="33" borderId="10" xfId="0" applyFont="1" applyFill="1" applyBorder="1">
      <alignment vertical="center"/>
    </xf>
    <xf numFmtId="10" fontId="19" fillId="33" borderId="10" xfId="0" applyNumberFormat="1" applyFont="1" applyFill="1" applyBorder="1">
      <alignment vertical="center"/>
    </xf>
    <xf numFmtId="0" fontId="19" fillId="34" borderId="17" xfId="0" applyFont="1" applyFill="1" applyBorder="1">
      <alignment vertical="center"/>
    </xf>
    <xf numFmtId="0" fontId="19" fillId="34" borderId="18" xfId="0" applyFont="1" applyFill="1" applyBorder="1">
      <alignment vertical="center"/>
    </xf>
    <xf numFmtId="0" fontId="19" fillId="34" borderId="19" xfId="0" applyFont="1" applyFill="1" applyBorder="1">
      <alignment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0" fontId="21" fillId="35" borderId="10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33" borderId="21" xfId="0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>
      <alignment vertical="center"/>
    </xf>
    <xf numFmtId="0" fontId="19" fillId="33" borderId="16" xfId="0" applyFont="1" applyFill="1" applyBorder="1">
      <alignment vertical="center"/>
    </xf>
    <xf numFmtId="0" fontId="19" fillId="33" borderId="15" xfId="0" applyFont="1" applyFill="1" applyBorder="1">
      <alignment vertical="center"/>
    </xf>
    <xf numFmtId="10" fontId="0" fillId="33" borderId="0" xfId="0" applyNumberFormat="1" applyFill="1" applyBorder="1">
      <alignment vertical="center"/>
    </xf>
    <xf numFmtId="49" fontId="19" fillId="37" borderId="11" xfId="0" applyNumberFormat="1" applyFont="1" applyFill="1" applyBorder="1" applyAlignment="1">
      <alignment horizontal="center" vertical="center"/>
    </xf>
    <xf numFmtId="49" fontId="19" fillId="37" borderId="12" xfId="0" applyNumberFormat="1" applyFont="1" applyFill="1" applyBorder="1" applyAlignment="1">
      <alignment horizontal="center" vertical="center"/>
    </xf>
    <xf numFmtId="0" fontId="19" fillId="37" borderId="12" xfId="0" applyFont="1" applyFill="1" applyBorder="1">
      <alignment vertical="center"/>
    </xf>
    <xf numFmtId="0" fontId="0" fillId="37" borderId="13" xfId="0" applyFill="1" applyBorder="1">
      <alignment vertical="center"/>
    </xf>
    <xf numFmtId="0" fontId="0" fillId="0" borderId="0" xfId="0" applyBorder="1">
      <alignment vertical="center"/>
    </xf>
    <xf numFmtId="10" fontId="21" fillId="35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49" fontId="19" fillId="37" borderId="20" xfId="0" applyNumberFormat="1" applyFont="1" applyFill="1" applyBorder="1" applyAlignment="1">
      <alignment horizontal="center" vertical="center"/>
    </xf>
    <xf numFmtId="49" fontId="19" fillId="37" borderId="21" xfId="0" applyNumberFormat="1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49" fontId="19" fillId="36" borderId="20" xfId="0" applyNumberFormat="1" applyFont="1" applyFill="1" applyBorder="1" applyAlignment="1">
      <alignment horizontal="center" vertical="center"/>
    </xf>
    <xf numFmtId="49" fontId="19" fillId="36" borderId="21" xfId="0" applyNumberFormat="1" applyFont="1" applyFill="1" applyBorder="1" applyAlignment="1">
      <alignment horizontal="center" vertical="center"/>
    </xf>
    <xf numFmtId="49" fontId="19" fillId="38" borderId="20" xfId="0" applyNumberFormat="1" applyFont="1" applyFill="1" applyBorder="1" applyAlignment="1">
      <alignment horizontal="center" vertical="center"/>
    </xf>
    <xf numFmtId="49" fontId="19" fillId="38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9" fillId="34" borderId="24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vertical="center" wrapText="1"/>
    </xf>
    <xf numFmtId="10" fontId="21" fillId="38" borderId="10" xfId="0" applyNumberFormat="1" applyFont="1" applyFill="1" applyBorder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7"/>
  <sheetViews>
    <sheetView workbookViewId="0">
      <selection activeCell="A2" sqref="A2"/>
    </sheetView>
  </sheetViews>
  <sheetFormatPr defaultRowHeight="16.5"/>
  <cols>
    <col min="1" max="1" width="3.875" style="1" customWidth="1"/>
    <col min="2" max="2" width="25.875" customWidth="1"/>
    <col min="3" max="3" width="10.875" customWidth="1"/>
    <col min="4" max="4" width="15.25" customWidth="1"/>
    <col min="5" max="5" width="13.875" customWidth="1"/>
    <col min="6" max="6" width="2.125" customWidth="1"/>
    <col min="8" max="8" width="11.75" customWidth="1"/>
    <col min="9" max="9" width="5.625" hidden="1" customWidth="1"/>
    <col min="10" max="11" width="9" hidden="1" customWidth="1"/>
  </cols>
  <sheetData>
    <row r="1" spans="1:12" ht="28.5" customHeight="1">
      <c r="A1" s="65" t="s">
        <v>173</v>
      </c>
      <c r="B1" s="65"/>
      <c r="C1" s="65"/>
      <c r="D1" s="65"/>
      <c r="E1" s="65"/>
    </row>
    <row r="2" spans="1:12">
      <c r="A2" s="2" t="s">
        <v>69</v>
      </c>
      <c r="B2" s="3" t="s">
        <v>66</v>
      </c>
      <c r="C2" s="3" t="s">
        <v>67</v>
      </c>
      <c r="D2" s="3" t="s">
        <v>68</v>
      </c>
      <c r="E2" s="3" t="s">
        <v>70</v>
      </c>
      <c r="H2" s="59"/>
      <c r="I2" s="59"/>
      <c r="J2" s="59"/>
      <c r="K2" s="59"/>
      <c r="L2" s="59"/>
    </row>
    <row r="3" spans="1:12">
      <c r="A3" s="7" t="s">
        <v>0</v>
      </c>
      <c r="B3" s="6" t="s">
        <v>1</v>
      </c>
      <c r="C3" s="3">
        <v>395</v>
      </c>
      <c r="D3" s="3">
        <v>295</v>
      </c>
      <c r="E3" s="4">
        <f t="shared" ref="E3:E14" si="0">(D3/C3)</f>
        <v>0.74683544303797467</v>
      </c>
      <c r="H3" s="59"/>
      <c r="I3" s="59"/>
      <c r="J3" s="59"/>
      <c r="K3" s="59"/>
      <c r="L3" s="59"/>
    </row>
    <row r="4" spans="1:12">
      <c r="A4" s="7" t="s">
        <v>0</v>
      </c>
      <c r="B4" s="6" t="s">
        <v>2</v>
      </c>
      <c r="C4" s="3">
        <v>217</v>
      </c>
      <c r="D4" s="3">
        <v>155</v>
      </c>
      <c r="E4" s="4">
        <f t="shared" si="0"/>
        <v>0.7142857142857143</v>
      </c>
      <c r="H4" s="59"/>
      <c r="I4" s="59"/>
      <c r="J4" s="59"/>
      <c r="K4" s="59"/>
      <c r="L4" s="59"/>
    </row>
    <row r="5" spans="1:12">
      <c r="A5" s="7" t="s">
        <v>0</v>
      </c>
      <c r="B5" s="6" t="s">
        <v>3</v>
      </c>
      <c r="C5" s="3">
        <v>189</v>
      </c>
      <c r="D5" s="3">
        <v>130</v>
      </c>
      <c r="E5" s="4">
        <f t="shared" si="0"/>
        <v>0.68783068783068779</v>
      </c>
      <c r="H5" s="59"/>
      <c r="I5" s="59"/>
      <c r="J5" s="59"/>
      <c r="K5" s="59"/>
      <c r="L5" s="59"/>
    </row>
    <row r="6" spans="1:12">
      <c r="A6" s="7" t="s">
        <v>0</v>
      </c>
      <c r="B6" s="6" t="s">
        <v>1</v>
      </c>
      <c r="C6" s="3">
        <v>73</v>
      </c>
      <c r="D6" s="3">
        <v>37</v>
      </c>
      <c r="E6" s="4">
        <f t="shared" si="0"/>
        <v>0.50684931506849318</v>
      </c>
      <c r="H6" s="59"/>
      <c r="I6" s="59"/>
      <c r="J6" s="59"/>
      <c r="K6" s="59"/>
      <c r="L6" s="59"/>
    </row>
    <row r="7" spans="1:12">
      <c r="A7" s="7" t="s">
        <v>0</v>
      </c>
      <c r="B7" s="6" t="s">
        <v>2</v>
      </c>
      <c r="C7" s="3">
        <v>49</v>
      </c>
      <c r="D7" s="3">
        <v>10</v>
      </c>
      <c r="E7" s="4">
        <f t="shared" si="0"/>
        <v>0.20408163265306123</v>
      </c>
      <c r="H7" s="59"/>
      <c r="I7" s="59"/>
      <c r="J7" s="59"/>
      <c r="K7" s="59"/>
      <c r="L7" s="59"/>
    </row>
    <row r="8" spans="1:12">
      <c r="A8" s="7" t="s">
        <v>0</v>
      </c>
      <c r="B8" s="6" t="s">
        <v>3</v>
      </c>
      <c r="C8" s="3">
        <v>44</v>
      </c>
      <c r="D8" s="3">
        <v>9</v>
      </c>
      <c r="E8" s="4">
        <f t="shared" si="0"/>
        <v>0.20454545454545456</v>
      </c>
      <c r="H8" s="59"/>
      <c r="I8" s="59"/>
      <c r="J8" s="59"/>
      <c r="K8" s="59"/>
      <c r="L8" s="59"/>
    </row>
    <row r="9" spans="1:12">
      <c r="A9" s="7" t="s">
        <v>0</v>
      </c>
      <c r="B9" s="6" t="s">
        <v>4</v>
      </c>
      <c r="C9" s="3">
        <v>29</v>
      </c>
      <c r="D9" s="3">
        <v>7</v>
      </c>
      <c r="E9" s="4">
        <f t="shared" si="0"/>
        <v>0.2413793103448276</v>
      </c>
      <c r="H9" s="59"/>
      <c r="I9" s="59"/>
      <c r="J9" s="59"/>
      <c r="K9" s="59"/>
      <c r="L9" s="59"/>
    </row>
    <row r="10" spans="1:12">
      <c r="A10" s="7" t="s">
        <v>0</v>
      </c>
      <c r="B10" s="6" t="s">
        <v>5</v>
      </c>
      <c r="C10" s="3">
        <v>42</v>
      </c>
      <c r="D10" s="3">
        <v>12</v>
      </c>
      <c r="E10" s="4">
        <f t="shared" si="0"/>
        <v>0.2857142857142857</v>
      </c>
      <c r="H10" s="59"/>
      <c r="I10" s="59"/>
      <c r="J10" s="59"/>
      <c r="K10" s="59"/>
      <c r="L10" s="59"/>
    </row>
    <row r="11" spans="1:12">
      <c r="A11" s="7" t="s">
        <v>0</v>
      </c>
      <c r="B11" s="6" t="s">
        <v>6</v>
      </c>
      <c r="C11" s="3">
        <v>53</v>
      </c>
      <c r="D11" s="3">
        <v>16</v>
      </c>
      <c r="E11" s="4">
        <f t="shared" si="0"/>
        <v>0.30188679245283018</v>
      </c>
      <c r="H11" s="59"/>
      <c r="I11" s="59"/>
      <c r="J11" s="59"/>
      <c r="K11" s="59"/>
      <c r="L11" s="59"/>
    </row>
    <row r="12" spans="1:12">
      <c r="A12" s="7" t="s">
        <v>0</v>
      </c>
      <c r="B12" s="6" t="s">
        <v>7</v>
      </c>
      <c r="C12" s="3">
        <v>32</v>
      </c>
      <c r="D12" s="3">
        <v>15</v>
      </c>
      <c r="E12" s="4">
        <f t="shared" si="0"/>
        <v>0.46875</v>
      </c>
      <c r="H12" s="59"/>
      <c r="I12" s="59"/>
      <c r="J12" s="59"/>
      <c r="K12" s="59"/>
      <c r="L12" s="59"/>
    </row>
    <row r="13" spans="1:12">
      <c r="A13" s="7" t="s">
        <v>0</v>
      </c>
      <c r="B13" s="6" t="s">
        <v>8</v>
      </c>
      <c r="C13" s="3">
        <v>9</v>
      </c>
      <c r="D13" s="3">
        <v>4</v>
      </c>
      <c r="E13" s="4">
        <f t="shared" si="0"/>
        <v>0.44444444444444442</v>
      </c>
      <c r="H13" s="59"/>
      <c r="I13" s="59"/>
      <c r="J13" s="59"/>
      <c r="K13" s="59"/>
      <c r="L13" s="59"/>
    </row>
    <row r="14" spans="1:12">
      <c r="A14" s="7" t="s">
        <v>0</v>
      </c>
      <c r="B14" s="6" t="s">
        <v>9</v>
      </c>
      <c r="C14" s="3">
        <v>34</v>
      </c>
      <c r="D14" s="3">
        <v>20</v>
      </c>
      <c r="E14" s="4">
        <f t="shared" si="0"/>
        <v>0.58823529411764708</v>
      </c>
      <c r="H14" s="59"/>
      <c r="I14" s="59"/>
      <c r="J14" s="59"/>
      <c r="K14" s="59"/>
      <c r="L14" s="59"/>
    </row>
    <row r="15" spans="1:12">
      <c r="A15" s="66" t="s">
        <v>147</v>
      </c>
      <c r="B15" s="67"/>
      <c r="C15" s="29">
        <f>SUM(C3:C14)</f>
        <v>1166</v>
      </c>
      <c r="D15" s="29">
        <f>SUM(D3:D14)</f>
        <v>710</v>
      </c>
      <c r="E15" s="22"/>
      <c r="H15" s="59"/>
      <c r="I15" s="59"/>
      <c r="J15" s="59"/>
      <c r="K15" s="59"/>
      <c r="L15" s="59"/>
    </row>
    <row r="16" spans="1:12">
      <c r="A16" s="7" t="s">
        <v>10</v>
      </c>
      <c r="B16" s="6" t="s">
        <v>11</v>
      </c>
      <c r="C16" s="3">
        <v>186</v>
      </c>
      <c r="D16" s="3">
        <v>145</v>
      </c>
      <c r="E16" s="4">
        <f t="shared" ref="E16:E33" si="1">(D16/C16)</f>
        <v>0.77956989247311825</v>
      </c>
      <c r="H16" s="59"/>
      <c r="I16" s="59"/>
      <c r="J16" s="59"/>
      <c r="K16" s="59"/>
      <c r="L16" s="59"/>
    </row>
    <row r="17" spans="1:12">
      <c r="A17" s="7" t="s">
        <v>10</v>
      </c>
      <c r="B17" s="6" t="s">
        <v>12</v>
      </c>
      <c r="C17" s="3">
        <v>229</v>
      </c>
      <c r="D17" s="3">
        <v>170</v>
      </c>
      <c r="E17" s="4">
        <f t="shared" si="1"/>
        <v>0.74235807860262004</v>
      </c>
      <c r="H17" s="59"/>
      <c r="I17" s="59"/>
      <c r="J17" s="59"/>
      <c r="K17" s="59"/>
      <c r="L17" s="59"/>
    </row>
    <row r="18" spans="1:12">
      <c r="A18" s="7" t="s">
        <v>10</v>
      </c>
      <c r="B18" s="6" t="s">
        <v>13</v>
      </c>
      <c r="C18" s="3">
        <v>429</v>
      </c>
      <c r="D18" s="3">
        <v>334</v>
      </c>
      <c r="E18" s="4">
        <f t="shared" si="1"/>
        <v>0.7785547785547785</v>
      </c>
      <c r="H18" s="59"/>
      <c r="I18" s="59"/>
      <c r="J18" s="59"/>
      <c r="K18" s="59"/>
      <c r="L18" s="59"/>
    </row>
    <row r="19" spans="1:12">
      <c r="A19" s="7" t="s">
        <v>10</v>
      </c>
      <c r="B19" s="6" t="s">
        <v>14</v>
      </c>
      <c r="C19" s="3">
        <v>201</v>
      </c>
      <c r="D19" s="3">
        <v>159</v>
      </c>
      <c r="E19" s="4">
        <f t="shared" si="1"/>
        <v>0.79104477611940294</v>
      </c>
    </row>
    <row r="20" spans="1:12">
      <c r="A20" s="7" t="s">
        <v>10</v>
      </c>
      <c r="B20" s="6" t="s">
        <v>15</v>
      </c>
      <c r="C20" s="3">
        <v>572</v>
      </c>
      <c r="D20" s="3">
        <v>445</v>
      </c>
      <c r="E20" s="4">
        <f t="shared" si="1"/>
        <v>0.77797202797202802</v>
      </c>
    </row>
    <row r="21" spans="1:12">
      <c r="A21" s="7" t="s">
        <v>10</v>
      </c>
      <c r="B21" s="6" t="s">
        <v>16</v>
      </c>
      <c r="C21" s="3">
        <v>391</v>
      </c>
      <c r="D21" s="3">
        <v>302</v>
      </c>
      <c r="E21" s="4">
        <f t="shared" si="1"/>
        <v>0.77237851662404089</v>
      </c>
    </row>
    <row r="22" spans="1:12">
      <c r="A22" s="7" t="s">
        <v>10</v>
      </c>
      <c r="B22" s="6" t="s">
        <v>17</v>
      </c>
      <c r="C22" s="3">
        <v>131</v>
      </c>
      <c r="D22" s="3">
        <v>91</v>
      </c>
      <c r="E22" s="4">
        <f t="shared" si="1"/>
        <v>0.69465648854961837</v>
      </c>
    </row>
    <row r="23" spans="1:12">
      <c r="A23" s="7" t="s">
        <v>10</v>
      </c>
      <c r="B23" s="6" t="s">
        <v>11</v>
      </c>
      <c r="C23" s="3">
        <v>51</v>
      </c>
      <c r="D23" s="3">
        <v>20</v>
      </c>
      <c r="E23" s="4">
        <f t="shared" si="1"/>
        <v>0.39215686274509803</v>
      </c>
    </row>
    <row r="24" spans="1:12">
      <c r="A24" s="7" t="s">
        <v>10</v>
      </c>
      <c r="B24" s="6" t="s">
        <v>12</v>
      </c>
      <c r="C24" s="3">
        <v>45</v>
      </c>
      <c r="D24" s="3">
        <v>9</v>
      </c>
      <c r="E24" s="4">
        <f t="shared" si="1"/>
        <v>0.2</v>
      </c>
    </row>
    <row r="25" spans="1:12">
      <c r="A25" s="7" t="s">
        <v>10</v>
      </c>
      <c r="B25" s="6" t="s">
        <v>13</v>
      </c>
      <c r="C25" s="3">
        <v>63</v>
      </c>
      <c r="D25" s="3">
        <v>23</v>
      </c>
      <c r="E25" s="4">
        <f t="shared" si="1"/>
        <v>0.36507936507936506</v>
      </c>
    </row>
    <row r="26" spans="1:12">
      <c r="A26" s="7" t="s">
        <v>10</v>
      </c>
      <c r="B26" s="6" t="s">
        <v>14</v>
      </c>
      <c r="C26" s="3">
        <v>81</v>
      </c>
      <c r="D26" s="3">
        <v>44</v>
      </c>
      <c r="E26" s="4">
        <f t="shared" si="1"/>
        <v>0.54320987654320985</v>
      </c>
    </row>
    <row r="27" spans="1:12">
      <c r="A27" s="7" t="s">
        <v>10</v>
      </c>
      <c r="B27" s="6" t="s">
        <v>15</v>
      </c>
      <c r="C27" s="3">
        <v>67</v>
      </c>
      <c r="D27" s="3">
        <v>20</v>
      </c>
      <c r="E27" s="4">
        <f t="shared" si="1"/>
        <v>0.29850746268656714</v>
      </c>
    </row>
    <row r="28" spans="1:12">
      <c r="A28" s="7" t="s">
        <v>10</v>
      </c>
      <c r="B28" s="6" t="s">
        <v>16</v>
      </c>
      <c r="C28" s="3">
        <v>68</v>
      </c>
      <c r="D28" s="3">
        <v>34</v>
      </c>
      <c r="E28" s="4">
        <f t="shared" si="1"/>
        <v>0.5</v>
      </c>
    </row>
    <row r="29" spans="1:12">
      <c r="A29" s="7" t="s">
        <v>10</v>
      </c>
      <c r="B29" s="6" t="s">
        <v>17</v>
      </c>
      <c r="C29" s="3">
        <v>42</v>
      </c>
      <c r="D29" s="3">
        <v>16</v>
      </c>
      <c r="E29" s="4">
        <f t="shared" si="1"/>
        <v>0.38095238095238093</v>
      </c>
    </row>
    <row r="30" spans="1:12">
      <c r="A30" s="7" t="s">
        <v>10</v>
      </c>
      <c r="B30" s="6" t="s">
        <v>18</v>
      </c>
      <c r="C30" s="3">
        <v>61</v>
      </c>
      <c r="D30" s="3">
        <v>32</v>
      </c>
      <c r="E30" s="4">
        <f t="shared" si="1"/>
        <v>0.52459016393442626</v>
      </c>
    </row>
    <row r="31" spans="1:12">
      <c r="A31" s="7" t="s">
        <v>10</v>
      </c>
      <c r="B31" s="6" t="s">
        <v>19</v>
      </c>
      <c r="C31" s="3">
        <v>50</v>
      </c>
      <c r="D31" s="3">
        <v>18</v>
      </c>
      <c r="E31" s="4">
        <f t="shared" si="1"/>
        <v>0.36</v>
      </c>
    </row>
    <row r="32" spans="1:12">
      <c r="A32" s="7" t="s">
        <v>10</v>
      </c>
      <c r="B32" s="6" t="s">
        <v>20</v>
      </c>
      <c r="C32" s="3">
        <v>29</v>
      </c>
      <c r="D32" s="3">
        <v>15</v>
      </c>
      <c r="E32" s="4">
        <f t="shared" si="1"/>
        <v>0.51724137931034486</v>
      </c>
    </row>
    <row r="33" spans="1:5">
      <c r="A33" s="7" t="s">
        <v>10</v>
      </c>
      <c r="B33" s="6" t="s">
        <v>21</v>
      </c>
      <c r="C33" s="3">
        <v>25</v>
      </c>
      <c r="D33" s="3">
        <v>11</v>
      </c>
      <c r="E33" s="4">
        <f t="shared" si="1"/>
        <v>0.44</v>
      </c>
    </row>
    <row r="34" spans="1:5">
      <c r="A34" s="66" t="s">
        <v>150</v>
      </c>
      <c r="B34" s="67"/>
      <c r="C34" s="29">
        <f>SUM(C16:C33)</f>
        <v>2721</v>
      </c>
      <c r="D34" s="29">
        <f>SUM(D16:D33)</f>
        <v>1888</v>
      </c>
      <c r="E34" s="22"/>
    </row>
    <row r="35" spans="1:5">
      <c r="A35" s="7" t="s">
        <v>22</v>
      </c>
      <c r="B35" s="6" t="s">
        <v>23</v>
      </c>
      <c r="C35" s="3">
        <v>367</v>
      </c>
      <c r="D35" s="3">
        <v>301</v>
      </c>
      <c r="E35" s="4">
        <f t="shared" ref="E35:E52" si="2">(D35/C35)</f>
        <v>0.82016348773841963</v>
      </c>
    </row>
    <row r="36" spans="1:5">
      <c r="A36" s="7" t="s">
        <v>22</v>
      </c>
      <c r="B36" s="6" t="s">
        <v>24</v>
      </c>
      <c r="C36" s="3">
        <v>244</v>
      </c>
      <c r="D36" s="3">
        <v>211</v>
      </c>
      <c r="E36" s="4">
        <f t="shared" si="2"/>
        <v>0.86475409836065575</v>
      </c>
    </row>
    <row r="37" spans="1:5">
      <c r="A37" s="7" t="s">
        <v>22</v>
      </c>
      <c r="B37" s="6" t="s">
        <v>25</v>
      </c>
      <c r="C37" s="3">
        <v>417</v>
      </c>
      <c r="D37" s="3">
        <v>363</v>
      </c>
      <c r="E37" s="4">
        <f t="shared" si="2"/>
        <v>0.87050359712230219</v>
      </c>
    </row>
    <row r="38" spans="1:5">
      <c r="A38" s="7" t="s">
        <v>22</v>
      </c>
      <c r="B38" s="6" t="s">
        <v>26</v>
      </c>
      <c r="C38" s="3">
        <v>193</v>
      </c>
      <c r="D38" s="3">
        <v>153</v>
      </c>
      <c r="E38" s="4">
        <f t="shared" si="2"/>
        <v>0.79274611398963735</v>
      </c>
    </row>
    <row r="39" spans="1:5">
      <c r="A39" s="7" t="s">
        <v>22</v>
      </c>
      <c r="B39" s="6" t="s">
        <v>27</v>
      </c>
      <c r="C39" s="3">
        <v>433</v>
      </c>
      <c r="D39" s="3">
        <v>322</v>
      </c>
      <c r="E39" s="4">
        <f t="shared" si="2"/>
        <v>0.74364896073902997</v>
      </c>
    </row>
    <row r="40" spans="1:5">
      <c r="A40" s="7" t="s">
        <v>22</v>
      </c>
      <c r="B40" s="6" t="s">
        <v>28</v>
      </c>
      <c r="C40" s="3">
        <v>334</v>
      </c>
      <c r="D40" s="3">
        <v>269</v>
      </c>
      <c r="E40" s="4">
        <f t="shared" si="2"/>
        <v>0.80538922155688619</v>
      </c>
    </row>
    <row r="41" spans="1:5">
      <c r="A41" s="7" t="s">
        <v>22</v>
      </c>
      <c r="B41" s="6" t="s">
        <v>29</v>
      </c>
      <c r="C41" s="3">
        <v>194</v>
      </c>
      <c r="D41" s="3">
        <v>168</v>
      </c>
      <c r="E41" s="4">
        <f t="shared" si="2"/>
        <v>0.865979381443299</v>
      </c>
    </row>
    <row r="42" spans="1:5">
      <c r="A42" s="7" t="s">
        <v>22</v>
      </c>
      <c r="B42" s="6" t="s">
        <v>30</v>
      </c>
      <c r="C42" s="3">
        <v>200</v>
      </c>
      <c r="D42" s="3">
        <v>167</v>
      </c>
      <c r="E42" s="4">
        <f t="shared" si="2"/>
        <v>0.83499999999999996</v>
      </c>
    </row>
    <row r="43" spans="1:5">
      <c r="A43" s="7" t="s">
        <v>22</v>
      </c>
      <c r="B43" s="6" t="s">
        <v>23</v>
      </c>
      <c r="C43" s="3">
        <v>83</v>
      </c>
      <c r="D43" s="3">
        <v>51</v>
      </c>
      <c r="E43" s="4">
        <f t="shared" si="2"/>
        <v>0.61445783132530118</v>
      </c>
    </row>
    <row r="44" spans="1:5">
      <c r="A44" s="7" t="s">
        <v>22</v>
      </c>
      <c r="B44" s="6" t="s">
        <v>24</v>
      </c>
      <c r="C44" s="3">
        <v>74</v>
      </c>
      <c r="D44" s="3">
        <v>39</v>
      </c>
      <c r="E44" s="4">
        <f t="shared" si="2"/>
        <v>0.52702702702702697</v>
      </c>
    </row>
    <row r="45" spans="1:5">
      <c r="A45" s="7" t="s">
        <v>22</v>
      </c>
      <c r="B45" s="6" t="s">
        <v>25</v>
      </c>
      <c r="C45" s="3">
        <v>118</v>
      </c>
      <c r="D45" s="3">
        <v>91</v>
      </c>
      <c r="E45" s="4">
        <f t="shared" si="2"/>
        <v>0.77118644067796616</v>
      </c>
    </row>
    <row r="46" spans="1:5">
      <c r="A46" s="7" t="s">
        <v>22</v>
      </c>
      <c r="B46" s="6" t="s">
        <v>26</v>
      </c>
      <c r="C46" s="3">
        <v>51</v>
      </c>
      <c r="D46" s="3">
        <v>25</v>
      </c>
      <c r="E46" s="4">
        <f t="shared" si="2"/>
        <v>0.49019607843137253</v>
      </c>
    </row>
    <row r="47" spans="1:5">
      <c r="A47" s="7" t="s">
        <v>22</v>
      </c>
      <c r="B47" s="6" t="s">
        <v>27</v>
      </c>
      <c r="C47" s="3">
        <v>142</v>
      </c>
      <c r="D47" s="3">
        <v>93</v>
      </c>
      <c r="E47" s="4">
        <f t="shared" si="2"/>
        <v>0.65492957746478875</v>
      </c>
    </row>
    <row r="48" spans="1:5">
      <c r="A48" s="7" t="s">
        <v>22</v>
      </c>
      <c r="B48" s="6" t="s">
        <v>28</v>
      </c>
      <c r="C48" s="3">
        <v>97</v>
      </c>
      <c r="D48" s="3">
        <v>47</v>
      </c>
      <c r="E48" s="4">
        <f t="shared" si="2"/>
        <v>0.4845360824742268</v>
      </c>
    </row>
    <row r="49" spans="1:14">
      <c r="A49" s="7" t="s">
        <v>22</v>
      </c>
      <c r="B49" s="6" t="s">
        <v>29</v>
      </c>
      <c r="C49" s="3">
        <v>76</v>
      </c>
      <c r="D49" s="3">
        <v>37</v>
      </c>
      <c r="E49" s="4">
        <f t="shared" si="2"/>
        <v>0.48684210526315791</v>
      </c>
    </row>
    <row r="50" spans="1:14">
      <c r="A50" s="7" t="s">
        <v>22</v>
      </c>
      <c r="B50" s="6" t="s">
        <v>30</v>
      </c>
      <c r="C50" s="3">
        <v>57</v>
      </c>
      <c r="D50" s="3">
        <v>18</v>
      </c>
      <c r="E50" s="4">
        <f t="shared" si="2"/>
        <v>0.31578947368421051</v>
      </c>
    </row>
    <row r="51" spans="1:14">
      <c r="A51" s="7" t="s">
        <v>22</v>
      </c>
      <c r="B51" s="6" t="s">
        <v>31</v>
      </c>
      <c r="C51" s="3">
        <v>81</v>
      </c>
      <c r="D51" s="3">
        <v>36</v>
      </c>
      <c r="E51" s="4">
        <f t="shared" si="2"/>
        <v>0.44444444444444442</v>
      </c>
    </row>
    <row r="52" spans="1:14">
      <c r="A52" s="7" t="s">
        <v>22</v>
      </c>
      <c r="B52" s="6" t="s">
        <v>32</v>
      </c>
      <c r="C52" s="3">
        <v>40</v>
      </c>
      <c r="D52" s="3">
        <v>17</v>
      </c>
      <c r="E52" s="4">
        <f t="shared" si="2"/>
        <v>0.42499999999999999</v>
      </c>
    </row>
    <row r="53" spans="1:14">
      <c r="A53" s="66" t="s">
        <v>148</v>
      </c>
      <c r="B53" s="67"/>
      <c r="C53" s="29">
        <f>SUM(C35:C52)</f>
        <v>3201</v>
      </c>
      <c r="D53" s="29">
        <f>SUM(D35:D52)</f>
        <v>2408</v>
      </c>
      <c r="E53" s="22"/>
    </row>
    <row r="54" spans="1:14">
      <c r="A54" s="7" t="s">
        <v>33</v>
      </c>
      <c r="B54" s="6" t="s">
        <v>34</v>
      </c>
      <c r="C54" s="3">
        <v>369</v>
      </c>
      <c r="D54" s="3">
        <v>301</v>
      </c>
      <c r="E54" s="4">
        <f t="shared" ref="E54:E62" si="3">(D54/C54)</f>
        <v>0.81571815718157181</v>
      </c>
    </row>
    <row r="55" spans="1:14">
      <c r="A55" s="7" t="s">
        <v>33</v>
      </c>
      <c r="B55" s="6" t="s">
        <v>35</v>
      </c>
      <c r="C55" s="3">
        <v>202</v>
      </c>
      <c r="D55" s="3">
        <v>156</v>
      </c>
      <c r="E55" s="4">
        <f t="shared" si="3"/>
        <v>0.7722772277227723</v>
      </c>
    </row>
    <row r="56" spans="1:14">
      <c r="A56" s="7" t="s">
        <v>33</v>
      </c>
      <c r="B56" s="6" t="s">
        <v>36</v>
      </c>
      <c r="C56" s="3">
        <v>195</v>
      </c>
      <c r="D56" s="3">
        <v>152</v>
      </c>
      <c r="E56" s="4">
        <f t="shared" si="3"/>
        <v>0.77948717948717949</v>
      </c>
    </row>
    <row r="57" spans="1:14">
      <c r="A57" s="7" t="s">
        <v>33</v>
      </c>
      <c r="B57" s="6" t="s">
        <v>37</v>
      </c>
      <c r="C57" s="3">
        <v>84</v>
      </c>
      <c r="D57" s="3">
        <v>70</v>
      </c>
      <c r="E57" s="4">
        <f t="shared" si="3"/>
        <v>0.83333333333333337</v>
      </c>
    </row>
    <row r="58" spans="1:14">
      <c r="A58" s="7" t="s">
        <v>33</v>
      </c>
      <c r="B58" s="6" t="s">
        <v>34</v>
      </c>
      <c r="C58" s="3">
        <v>66</v>
      </c>
      <c r="D58" s="3">
        <v>36</v>
      </c>
      <c r="E58" s="4">
        <f t="shared" si="3"/>
        <v>0.54545454545454541</v>
      </c>
    </row>
    <row r="59" spans="1:14">
      <c r="A59" s="7" t="s">
        <v>33</v>
      </c>
      <c r="B59" s="6" t="s">
        <v>35</v>
      </c>
      <c r="C59" s="3">
        <v>28</v>
      </c>
      <c r="D59" s="3">
        <v>12</v>
      </c>
      <c r="E59" s="4">
        <f t="shared" si="3"/>
        <v>0.42857142857142855</v>
      </c>
    </row>
    <row r="60" spans="1:14">
      <c r="A60" s="7" t="s">
        <v>33</v>
      </c>
      <c r="B60" s="6" t="s">
        <v>36</v>
      </c>
      <c r="C60" s="3">
        <v>37</v>
      </c>
      <c r="D60" s="3">
        <v>20</v>
      </c>
      <c r="E60" s="4">
        <f t="shared" si="3"/>
        <v>0.54054054054054057</v>
      </c>
    </row>
    <row r="61" spans="1:14">
      <c r="A61" s="7" t="s">
        <v>33</v>
      </c>
      <c r="B61" s="6" t="s">
        <v>38</v>
      </c>
      <c r="C61" s="3">
        <v>32</v>
      </c>
      <c r="D61" s="3">
        <v>6</v>
      </c>
      <c r="E61" s="4">
        <f t="shared" si="3"/>
        <v>0.1875</v>
      </c>
    </row>
    <row r="62" spans="1:14">
      <c r="A62" s="7" t="s">
        <v>33</v>
      </c>
      <c r="B62" s="6" t="s">
        <v>39</v>
      </c>
      <c r="C62" s="3">
        <v>25</v>
      </c>
      <c r="D62" s="3">
        <v>9</v>
      </c>
      <c r="E62" s="4">
        <f t="shared" si="3"/>
        <v>0.36</v>
      </c>
    </row>
    <row r="63" spans="1:14" s="23" customFormat="1">
      <c r="A63" s="66" t="s">
        <v>151</v>
      </c>
      <c r="B63" s="67"/>
      <c r="C63" s="29">
        <f>SUM(C54:C62)</f>
        <v>1038</v>
      </c>
      <c r="D63" s="29">
        <f>SUM(D54:D62)</f>
        <v>762</v>
      </c>
      <c r="E63" s="22"/>
      <c r="F63" s="17"/>
      <c r="G63" s="17"/>
      <c r="H63" s="17"/>
      <c r="I63" s="17"/>
      <c r="J63" s="17"/>
      <c r="K63" s="17"/>
      <c r="L63" s="17"/>
      <c r="M63" s="17"/>
      <c r="N63" s="17"/>
    </row>
    <row r="64" spans="1:14">
      <c r="A64" s="7" t="s">
        <v>40</v>
      </c>
      <c r="B64" s="6" t="s">
        <v>41</v>
      </c>
      <c r="C64" s="3">
        <v>311</v>
      </c>
      <c r="D64" s="3">
        <v>249</v>
      </c>
      <c r="E64" s="4">
        <f t="shared" ref="E64:E74" si="4">(D64/C64)</f>
        <v>0.80064308681672025</v>
      </c>
    </row>
    <row r="65" spans="1:18">
      <c r="A65" s="7" t="s">
        <v>40</v>
      </c>
      <c r="B65" s="6" t="s">
        <v>42</v>
      </c>
      <c r="C65" s="3">
        <v>167</v>
      </c>
      <c r="D65" s="3">
        <v>131</v>
      </c>
      <c r="E65" s="4">
        <f t="shared" si="4"/>
        <v>0.78443113772455086</v>
      </c>
    </row>
    <row r="66" spans="1:18">
      <c r="A66" s="7" t="s">
        <v>40</v>
      </c>
      <c r="B66" s="6" t="s">
        <v>43</v>
      </c>
      <c r="C66" s="3">
        <v>202</v>
      </c>
      <c r="D66" s="3">
        <v>171</v>
      </c>
      <c r="E66" s="4">
        <f t="shared" si="4"/>
        <v>0.84653465346534651</v>
      </c>
    </row>
    <row r="67" spans="1:18">
      <c r="A67" s="7" t="s">
        <v>40</v>
      </c>
      <c r="B67" s="6" t="s">
        <v>44</v>
      </c>
      <c r="C67" s="3">
        <v>172</v>
      </c>
      <c r="D67" s="3">
        <v>138</v>
      </c>
      <c r="E67" s="4">
        <f t="shared" si="4"/>
        <v>0.80232558139534882</v>
      </c>
    </row>
    <row r="68" spans="1:18">
      <c r="A68" s="7" t="s">
        <v>40</v>
      </c>
      <c r="B68" s="6" t="s">
        <v>45</v>
      </c>
      <c r="C68" s="3">
        <v>136</v>
      </c>
      <c r="D68" s="3">
        <v>109</v>
      </c>
      <c r="E68" s="4">
        <f t="shared" si="4"/>
        <v>0.80147058823529416</v>
      </c>
    </row>
    <row r="69" spans="1:18">
      <c r="A69" s="7" t="s">
        <v>40</v>
      </c>
      <c r="B69" s="6" t="s">
        <v>46</v>
      </c>
      <c r="C69" s="3">
        <v>145</v>
      </c>
      <c r="D69" s="3">
        <v>109</v>
      </c>
      <c r="E69" s="4">
        <f t="shared" si="4"/>
        <v>0.75172413793103443</v>
      </c>
    </row>
    <row r="70" spans="1:18">
      <c r="A70" s="7" t="s">
        <v>40</v>
      </c>
      <c r="B70" s="6" t="s">
        <v>47</v>
      </c>
      <c r="C70" s="3">
        <v>272</v>
      </c>
      <c r="D70" s="3">
        <v>223</v>
      </c>
      <c r="E70" s="4">
        <f t="shared" si="4"/>
        <v>0.81985294117647056</v>
      </c>
    </row>
    <row r="71" spans="1:18">
      <c r="A71" s="7" t="s">
        <v>40</v>
      </c>
      <c r="B71" s="6" t="s">
        <v>41</v>
      </c>
      <c r="C71" s="3">
        <v>44</v>
      </c>
      <c r="D71" s="3">
        <v>17</v>
      </c>
      <c r="E71" s="4">
        <f t="shared" si="4"/>
        <v>0.38636363636363635</v>
      </c>
    </row>
    <row r="72" spans="1:18">
      <c r="A72" s="7" t="s">
        <v>40</v>
      </c>
      <c r="B72" s="6" t="s">
        <v>43</v>
      </c>
      <c r="C72" s="3">
        <v>15</v>
      </c>
      <c r="D72" s="3">
        <v>6</v>
      </c>
      <c r="E72" s="4">
        <f t="shared" si="4"/>
        <v>0.4</v>
      </c>
    </row>
    <row r="73" spans="1:18">
      <c r="A73" s="7" t="s">
        <v>40</v>
      </c>
      <c r="B73" s="6" t="s">
        <v>48</v>
      </c>
      <c r="C73" s="3">
        <v>43</v>
      </c>
      <c r="D73" s="3">
        <v>15</v>
      </c>
      <c r="E73" s="4">
        <f t="shared" si="4"/>
        <v>0.34883720930232559</v>
      </c>
    </row>
    <row r="74" spans="1:18">
      <c r="A74" s="7" t="s">
        <v>40</v>
      </c>
      <c r="B74" s="6" t="s">
        <v>44</v>
      </c>
      <c r="C74" s="3">
        <v>18</v>
      </c>
      <c r="D74" s="3">
        <v>3</v>
      </c>
      <c r="E74" s="4">
        <f t="shared" si="4"/>
        <v>0.16666666666666666</v>
      </c>
    </row>
    <row r="75" spans="1:18" s="23" customFormat="1">
      <c r="A75" s="66" t="s">
        <v>152</v>
      </c>
      <c r="B75" s="67"/>
      <c r="C75" s="29">
        <f>SUM(C64:C74)</f>
        <v>1525</v>
      </c>
      <c r="D75" s="29">
        <f>SUM(D64:D74)</f>
        <v>1171</v>
      </c>
      <c r="E75" s="22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>
      <c r="A76" s="7" t="s">
        <v>49</v>
      </c>
      <c r="B76" s="6" t="s">
        <v>50</v>
      </c>
      <c r="C76" s="3">
        <v>802</v>
      </c>
      <c r="D76" s="3">
        <v>647</v>
      </c>
      <c r="E76" s="4">
        <f>(D76/C76)</f>
        <v>0.80673316708229426</v>
      </c>
    </row>
    <row r="77" spans="1:18">
      <c r="A77" s="7" t="s">
        <v>49</v>
      </c>
      <c r="B77" s="6" t="s">
        <v>50</v>
      </c>
      <c r="C77" s="3">
        <v>169</v>
      </c>
      <c r="D77" s="3">
        <v>41</v>
      </c>
      <c r="E77" s="4">
        <f>(D77/C77)</f>
        <v>0.24260355029585798</v>
      </c>
    </row>
    <row r="78" spans="1:18">
      <c r="A78" s="7" t="s">
        <v>49</v>
      </c>
      <c r="B78" s="6" t="s">
        <v>51</v>
      </c>
      <c r="C78" s="3">
        <v>43</v>
      </c>
      <c r="D78" s="3">
        <v>8</v>
      </c>
      <c r="E78" s="4">
        <f>(D78/C78)</f>
        <v>0.18604651162790697</v>
      </c>
    </row>
    <row r="79" spans="1:18">
      <c r="A79" s="68" t="s">
        <v>157</v>
      </c>
      <c r="B79" s="69"/>
      <c r="C79" s="31">
        <f>SUM(C76:C78)</f>
        <v>1014</v>
      </c>
      <c r="D79" s="32">
        <f>SUM(D76:D78)</f>
        <v>696</v>
      </c>
      <c r="E79" s="33"/>
    </row>
    <row r="80" spans="1:18">
      <c r="A80" s="7" t="s">
        <v>52</v>
      </c>
      <c r="B80" s="6" t="s">
        <v>53</v>
      </c>
      <c r="C80" s="3">
        <v>199</v>
      </c>
      <c r="D80" s="3">
        <v>145</v>
      </c>
      <c r="E80" s="4">
        <f t="shared" ref="E80:E87" si="5">(D80/C80)</f>
        <v>0.72864321608040206</v>
      </c>
    </row>
    <row r="81" spans="1:18">
      <c r="A81" s="7" t="s">
        <v>52</v>
      </c>
      <c r="B81" s="6" t="s">
        <v>54</v>
      </c>
      <c r="C81" s="3">
        <v>211</v>
      </c>
      <c r="D81" s="3">
        <v>175</v>
      </c>
      <c r="E81" s="4">
        <f t="shared" si="5"/>
        <v>0.82938388625592419</v>
      </c>
    </row>
    <row r="82" spans="1:18">
      <c r="A82" s="7" t="s">
        <v>52</v>
      </c>
      <c r="B82" s="6" t="s">
        <v>55</v>
      </c>
      <c r="C82" s="3">
        <v>201</v>
      </c>
      <c r="D82" s="3">
        <v>120</v>
      </c>
      <c r="E82" s="4">
        <f t="shared" si="5"/>
        <v>0.59701492537313428</v>
      </c>
    </row>
    <row r="83" spans="1:18">
      <c r="A83" s="7" t="s">
        <v>52</v>
      </c>
      <c r="B83" s="6" t="s">
        <v>53</v>
      </c>
      <c r="C83" s="3">
        <v>36</v>
      </c>
      <c r="D83" s="3">
        <v>10</v>
      </c>
      <c r="E83" s="4">
        <f t="shared" si="5"/>
        <v>0.27777777777777779</v>
      </c>
    </row>
    <row r="84" spans="1:18">
      <c r="A84" s="7" t="s">
        <v>52</v>
      </c>
      <c r="B84" s="6" t="s">
        <v>54</v>
      </c>
      <c r="C84" s="3">
        <v>64</v>
      </c>
      <c r="D84" s="3">
        <v>22</v>
      </c>
      <c r="E84" s="4">
        <f t="shared" si="5"/>
        <v>0.34375</v>
      </c>
    </row>
    <row r="85" spans="1:18">
      <c r="A85" s="7" t="s">
        <v>52</v>
      </c>
      <c r="B85" s="6" t="s">
        <v>55</v>
      </c>
      <c r="C85" s="3">
        <v>79</v>
      </c>
      <c r="D85" s="3">
        <v>9</v>
      </c>
      <c r="E85" s="4">
        <f t="shared" si="5"/>
        <v>0.11392405063291139</v>
      </c>
    </row>
    <row r="86" spans="1:18">
      <c r="A86" s="7" t="s">
        <v>52</v>
      </c>
      <c r="B86" s="6" t="s">
        <v>56</v>
      </c>
      <c r="C86" s="3">
        <v>15</v>
      </c>
      <c r="D86" s="3">
        <v>1</v>
      </c>
      <c r="E86" s="4">
        <f t="shared" si="5"/>
        <v>6.6666666666666666E-2</v>
      </c>
    </row>
    <row r="87" spans="1:18">
      <c r="A87" s="7" t="s">
        <v>52</v>
      </c>
      <c r="B87" s="6" t="s">
        <v>57</v>
      </c>
      <c r="C87" s="3">
        <v>19</v>
      </c>
      <c r="D87" s="3">
        <v>2</v>
      </c>
      <c r="E87" s="4">
        <f t="shared" si="5"/>
        <v>0.10526315789473684</v>
      </c>
    </row>
    <row r="88" spans="1:18" s="23" customFormat="1">
      <c r="A88" s="66" t="s">
        <v>153</v>
      </c>
      <c r="B88" s="67"/>
      <c r="C88" s="29">
        <f>SUM(C80:C87)</f>
        <v>824</v>
      </c>
      <c r="D88" s="29">
        <f>SUM(D80:D87)</f>
        <v>484</v>
      </c>
      <c r="E88" s="22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>
      <c r="A89" s="7" t="s">
        <v>58</v>
      </c>
      <c r="B89" s="6" t="s">
        <v>59</v>
      </c>
      <c r="C89" s="3">
        <v>296</v>
      </c>
      <c r="D89" s="3">
        <v>221</v>
      </c>
      <c r="E89" s="4">
        <f>(D89/C89)</f>
        <v>0.7466216216216216</v>
      </c>
    </row>
    <row r="90" spans="1:18">
      <c r="A90" s="7" t="s">
        <v>58</v>
      </c>
      <c r="B90" s="6" t="s">
        <v>59</v>
      </c>
      <c r="C90" s="3">
        <v>83</v>
      </c>
      <c r="D90" s="3">
        <v>19</v>
      </c>
      <c r="E90" s="4">
        <f>(D90/C90)</f>
        <v>0.2289156626506024</v>
      </c>
    </row>
    <row r="91" spans="1:18">
      <c r="A91" s="7" t="s">
        <v>58</v>
      </c>
      <c r="B91" s="6" t="s">
        <v>60</v>
      </c>
      <c r="C91" s="3">
        <v>58</v>
      </c>
      <c r="D91" s="3">
        <v>20</v>
      </c>
      <c r="E91" s="4">
        <f>(D91/C91)</f>
        <v>0.34482758620689657</v>
      </c>
    </row>
    <row r="92" spans="1:18">
      <c r="A92" s="7" t="s">
        <v>58</v>
      </c>
      <c r="B92" s="6" t="s">
        <v>61</v>
      </c>
      <c r="C92" s="3">
        <v>24</v>
      </c>
      <c r="D92" s="3">
        <v>1</v>
      </c>
      <c r="E92" s="4">
        <f>(D92/C92)</f>
        <v>4.1666666666666664E-2</v>
      </c>
    </row>
    <row r="93" spans="1:18" s="23" customFormat="1">
      <c r="A93" s="66" t="s">
        <v>154</v>
      </c>
      <c r="B93" s="67"/>
      <c r="C93" s="29">
        <f>SUM(C89:C92)</f>
        <v>461</v>
      </c>
      <c r="D93" s="29">
        <f>SUM(D89:D92)</f>
        <v>261</v>
      </c>
      <c r="E93" s="22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>
      <c r="A94" s="7" t="s">
        <v>62</v>
      </c>
      <c r="B94" s="6" t="s">
        <v>63</v>
      </c>
      <c r="C94" s="3">
        <v>223</v>
      </c>
      <c r="D94" s="3">
        <v>185</v>
      </c>
      <c r="E94" s="4">
        <f>(D94/C94)</f>
        <v>0.82959641255605376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>
      <c r="A95" s="7" t="s">
        <v>62</v>
      </c>
      <c r="B95" s="6" t="s">
        <v>63</v>
      </c>
      <c r="C95" s="3">
        <v>83</v>
      </c>
      <c r="D95" s="3">
        <v>26</v>
      </c>
      <c r="E95" s="4">
        <f>(D95/C95)</f>
        <v>0.31325301204819278</v>
      </c>
    </row>
    <row r="96" spans="1:18">
      <c r="A96" s="7" t="s">
        <v>62</v>
      </c>
      <c r="B96" s="6" t="s">
        <v>64</v>
      </c>
      <c r="C96" s="3">
        <v>16</v>
      </c>
      <c r="D96" s="3">
        <v>7</v>
      </c>
      <c r="E96" s="4">
        <f>(D96/C96)</f>
        <v>0.4375</v>
      </c>
    </row>
    <row r="97" spans="1:13">
      <c r="A97" s="24" t="s">
        <v>62</v>
      </c>
      <c r="B97" s="25" t="s">
        <v>65</v>
      </c>
      <c r="C97" s="26">
        <v>31</v>
      </c>
      <c r="D97" s="26">
        <v>18</v>
      </c>
      <c r="E97" s="27">
        <f>(D97/C97)</f>
        <v>0.58064516129032262</v>
      </c>
    </row>
    <row r="98" spans="1:13">
      <c r="A98" s="66" t="s">
        <v>149</v>
      </c>
      <c r="B98" s="67"/>
      <c r="C98" s="29">
        <f>SUM(C94:C97)</f>
        <v>353</v>
      </c>
      <c r="D98" s="29">
        <f>SUM(D94:D97)</f>
        <v>236</v>
      </c>
      <c r="E98" s="21"/>
    </row>
    <row r="99" spans="1:13">
      <c r="A99" s="63" t="s">
        <v>155</v>
      </c>
      <c r="B99" s="64"/>
      <c r="C99" s="30"/>
      <c r="D99" s="30">
        <v>8616</v>
      </c>
      <c r="E99" s="28"/>
    </row>
    <row r="100" spans="1:13">
      <c r="A100" s="55"/>
      <c r="B100" s="56"/>
      <c r="C100" s="57"/>
      <c r="D100" s="57"/>
      <c r="E100" s="58"/>
    </row>
    <row r="101" spans="1:13" ht="16.5" customHeight="1">
      <c r="A101" s="61" t="s">
        <v>171</v>
      </c>
      <c r="B101" s="62"/>
      <c r="C101" s="62"/>
      <c r="D101" s="62"/>
      <c r="E101" s="62"/>
      <c r="F101" s="59"/>
    </row>
    <row r="102" spans="1:13" ht="16.5" customHeight="1">
      <c r="A102" s="62"/>
      <c r="B102" s="62"/>
      <c r="C102" s="62"/>
      <c r="D102" s="62"/>
      <c r="E102" s="62"/>
      <c r="F102" s="59"/>
    </row>
    <row r="103" spans="1:13">
      <c r="A103" s="62"/>
      <c r="B103" s="62"/>
      <c r="C103" s="62"/>
      <c r="D103" s="62"/>
      <c r="E103" s="62"/>
    </row>
    <row r="104" spans="1:13">
      <c r="A104" s="62"/>
      <c r="B104" s="62"/>
      <c r="C104" s="62"/>
      <c r="D104" s="62"/>
      <c r="E104" s="62"/>
    </row>
    <row r="105" spans="1:13">
      <c r="A105" s="62"/>
      <c r="B105" s="62"/>
      <c r="C105" s="62"/>
      <c r="D105" s="62"/>
      <c r="E105" s="62"/>
    </row>
    <row r="106" spans="1:13" ht="24" customHeight="1">
      <c r="A106" s="62"/>
      <c r="B106" s="62"/>
      <c r="C106" s="62"/>
      <c r="D106" s="62"/>
      <c r="E106" s="62"/>
      <c r="G106" s="59"/>
      <c r="L106" s="59"/>
      <c r="M106" s="59"/>
    </row>
    <row r="107" spans="1:13" ht="10.5" hidden="1" customHeight="1">
      <c r="A107" s="62"/>
      <c r="B107" s="62"/>
      <c r="C107" s="62"/>
      <c r="D107" s="62"/>
      <c r="E107" s="62"/>
    </row>
    <row r="108" spans="1:13" hidden="1">
      <c r="A108" s="62"/>
      <c r="B108" s="62"/>
      <c r="C108" s="62"/>
      <c r="D108" s="62"/>
      <c r="E108" s="62"/>
    </row>
    <row r="109" spans="1:13" hidden="1">
      <c r="A109" s="62"/>
      <c r="B109" s="62"/>
      <c r="C109" s="62"/>
      <c r="D109" s="62"/>
      <c r="E109" s="62"/>
    </row>
    <row r="110" spans="1:13" hidden="1">
      <c r="A110" s="62"/>
      <c r="B110" s="62"/>
      <c r="C110" s="62"/>
      <c r="D110" s="62"/>
      <c r="E110" s="62"/>
    </row>
    <row r="111" spans="1:13" hidden="1">
      <c r="A111" s="62"/>
      <c r="B111" s="62"/>
      <c r="C111" s="62"/>
      <c r="D111" s="62"/>
      <c r="E111" s="62"/>
    </row>
    <row r="112" spans="1:13" hidden="1">
      <c r="A112" s="62"/>
      <c r="B112" s="62"/>
      <c r="C112" s="62"/>
      <c r="D112" s="62"/>
      <c r="E112" s="62"/>
    </row>
    <row r="113" spans="1:6" hidden="1">
      <c r="A113" s="62"/>
      <c r="B113" s="62"/>
      <c r="C113" s="62"/>
      <c r="D113" s="62"/>
      <c r="E113" s="62"/>
    </row>
    <row r="114" spans="1:6" hidden="1">
      <c r="A114" s="62"/>
      <c r="B114" s="62"/>
      <c r="C114" s="62"/>
      <c r="D114" s="62"/>
      <c r="E114" s="62"/>
    </row>
    <row r="115" spans="1:6" hidden="1">
      <c r="A115" s="62"/>
      <c r="B115" s="62"/>
      <c r="C115" s="62"/>
      <c r="D115" s="62"/>
      <c r="E115" s="62"/>
    </row>
    <row r="116" spans="1:6" hidden="1">
      <c r="A116" s="62"/>
      <c r="B116" s="62"/>
      <c r="C116" s="62"/>
      <c r="D116" s="62"/>
      <c r="E116" s="62"/>
    </row>
    <row r="117" spans="1:6">
      <c r="A117" s="14"/>
      <c r="B117" s="59"/>
      <c r="C117" s="59"/>
      <c r="D117" s="59"/>
      <c r="E117" s="59"/>
      <c r="F117" s="59"/>
    </row>
  </sheetData>
  <mergeCells count="12">
    <mergeCell ref="A101:E116"/>
    <mergeCell ref="A99:B99"/>
    <mergeCell ref="A1:E1"/>
    <mergeCell ref="A63:B63"/>
    <mergeCell ref="A53:B53"/>
    <mergeCell ref="A34:B34"/>
    <mergeCell ref="A15:B15"/>
    <mergeCell ref="A98:B98"/>
    <mergeCell ref="A75:B75"/>
    <mergeCell ref="A88:B88"/>
    <mergeCell ref="A93:B93"/>
    <mergeCell ref="A79:B79"/>
  </mergeCells>
  <phoneticPr fontId="18" type="noConversion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318"/>
  <sheetViews>
    <sheetView tabSelected="1" topLeftCell="C112" workbookViewId="0">
      <selection activeCell="C1" sqref="C1:I2"/>
    </sheetView>
  </sheetViews>
  <sheetFormatPr defaultRowHeight="16.5"/>
  <cols>
    <col min="1" max="2" width="0" style="1" hidden="1" customWidth="1"/>
    <col min="3" max="3" width="22.375" customWidth="1"/>
    <col min="4" max="4" width="9.375" customWidth="1"/>
    <col min="5" max="5" width="9.875" customWidth="1"/>
    <col min="6" max="6" width="11.375" customWidth="1"/>
    <col min="7" max="8" width="10.375" customWidth="1"/>
    <col min="9" max="9" width="12" customWidth="1"/>
    <col min="10" max="10" width="3.5" customWidth="1"/>
    <col min="12" max="12" width="14.75" customWidth="1"/>
    <col min="13" max="13" width="0.5" customWidth="1"/>
    <col min="14" max="14" width="9" hidden="1" customWidth="1"/>
  </cols>
  <sheetData>
    <row r="1" spans="1:14">
      <c r="C1" s="78" t="s">
        <v>172</v>
      </c>
      <c r="D1" s="78"/>
      <c r="E1" s="78"/>
      <c r="F1" s="78"/>
      <c r="G1" s="78"/>
      <c r="H1" s="78"/>
      <c r="I1" s="78"/>
    </row>
    <row r="2" spans="1:14">
      <c r="C2" s="79"/>
      <c r="D2" s="79"/>
      <c r="E2" s="79"/>
      <c r="F2" s="79"/>
      <c r="G2" s="79"/>
      <c r="H2" s="79"/>
      <c r="I2" s="79"/>
    </row>
    <row r="3" spans="1:14" ht="16.5" customHeight="1">
      <c r="A3" s="74" t="s">
        <v>71</v>
      </c>
      <c r="B3" s="75" t="s">
        <v>72</v>
      </c>
      <c r="C3" s="80" t="s">
        <v>73</v>
      </c>
      <c r="D3" s="81" t="s">
        <v>134</v>
      </c>
      <c r="E3" s="82"/>
      <c r="F3" s="82"/>
      <c r="G3" s="76" t="s">
        <v>135</v>
      </c>
      <c r="H3" s="77"/>
      <c r="I3" s="77"/>
      <c r="K3" s="59"/>
      <c r="L3" s="59"/>
      <c r="M3" s="59"/>
      <c r="N3" s="59"/>
    </row>
    <row r="4" spans="1:14" ht="28.5">
      <c r="A4" s="74"/>
      <c r="B4" s="75"/>
      <c r="C4" s="80"/>
      <c r="D4" s="83" t="s">
        <v>136</v>
      </c>
      <c r="E4" s="83" t="s">
        <v>137</v>
      </c>
      <c r="F4" s="84" t="s">
        <v>138</v>
      </c>
      <c r="G4" s="42" t="s">
        <v>136</v>
      </c>
      <c r="H4" s="42" t="s">
        <v>137</v>
      </c>
      <c r="I4" s="60" t="s">
        <v>138</v>
      </c>
      <c r="K4" s="59"/>
      <c r="L4" s="59"/>
      <c r="M4" s="59"/>
      <c r="N4" s="59"/>
    </row>
    <row r="5" spans="1:14">
      <c r="A5" s="8">
        <v>100</v>
      </c>
      <c r="B5" s="8">
        <v>101</v>
      </c>
      <c r="C5" s="3" t="s">
        <v>75</v>
      </c>
      <c r="D5" s="3">
        <v>3</v>
      </c>
      <c r="E5" s="3">
        <v>122</v>
      </c>
      <c r="F5" s="4">
        <f t="shared" ref="F5:F16" si="0">E5/(D5+E5)</f>
        <v>0.97599999999999998</v>
      </c>
      <c r="G5" s="3">
        <v>1</v>
      </c>
      <c r="H5" s="3">
        <v>115</v>
      </c>
      <c r="I5" s="4">
        <f>H5/(G5+H5)</f>
        <v>0.99137931034482762</v>
      </c>
      <c r="K5" s="59"/>
      <c r="L5" s="59"/>
      <c r="M5" s="59"/>
      <c r="N5" s="59"/>
    </row>
    <row r="6" spans="1:14">
      <c r="A6" s="8">
        <v>100</v>
      </c>
      <c r="B6" s="8">
        <v>103</v>
      </c>
      <c r="C6" s="3" t="s">
        <v>76</v>
      </c>
      <c r="D6" s="3">
        <v>1</v>
      </c>
      <c r="E6" s="3">
        <v>48</v>
      </c>
      <c r="F6" s="4">
        <f t="shared" si="0"/>
        <v>0.97959183673469385</v>
      </c>
      <c r="G6" s="3">
        <v>3</v>
      </c>
      <c r="H6" s="3">
        <v>47</v>
      </c>
      <c r="I6" s="4">
        <f t="shared" ref="I6:I73" si="1">H6/(G6+H6)</f>
        <v>0.94</v>
      </c>
      <c r="K6" s="59"/>
      <c r="L6" s="59"/>
      <c r="M6" s="59"/>
      <c r="N6" s="59"/>
    </row>
    <row r="7" spans="1:14">
      <c r="A7" s="8">
        <v>100</v>
      </c>
      <c r="B7" s="8">
        <v>104</v>
      </c>
      <c r="C7" s="3" t="s">
        <v>77</v>
      </c>
      <c r="D7" s="3">
        <v>2</v>
      </c>
      <c r="E7" s="3">
        <v>20</v>
      </c>
      <c r="F7" s="4">
        <f t="shared" si="0"/>
        <v>0.90909090909090906</v>
      </c>
      <c r="G7" s="3">
        <v>1</v>
      </c>
      <c r="H7" s="3">
        <v>21</v>
      </c>
      <c r="I7" s="4">
        <f t="shared" si="1"/>
        <v>0.95454545454545459</v>
      </c>
      <c r="K7" s="59"/>
      <c r="L7" s="59"/>
      <c r="M7" s="59"/>
      <c r="N7" s="59"/>
    </row>
    <row r="8" spans="1:14">
      <c r="A8" s="8">
        <v>100</v>
      </c>
      <c r="B8" s="8">
        <v>151</v>
      </c>
      <c r="C8" s="3" t="s">
        <v>75</v>
      </c>
      <c r="D8" s="3">
        <v>3</v>
      </c>
      <c r="E8" s="3">
        <v>19</v>
      </c>
      <c r="F8" s="4">
        <f t="shared" si="0"/>
        <v>0.86363636363636365</v>
      </c>
      <c r="G8" s="3">
        <v>3</v>
      </c>
      <c r="H8" s="3">
        <v>16</v>
      </c>
      <c r="I8" s="4">
        <f t="shared" si="1"/>
        <v>0.84210526315789469</v>
      </c>
      <c r="K8" s="59"/>
      <c r="L8" s="59"/>
      <c r="M8" s="59"/>
      <c r="N8" s="59"/>
    </row>
    <row r="9" spans="1:14">
      <c r="A9" s="8">
        <v>100</v>
      </c>
      <c r="B9" s="8">
        <v>153</v>
      </c>
      <c r="C9" s="3" t="s">
        <v>76</v>
      </c>
      <c r="D9" s="3">
        <v>1</v>
      </c>
      <c r="E9" s="3">
        <v>15</v>
      </c>
      <c r="F9" s="4">
        <f t="shared" si="0"/>
        <v>0.9375</v>
      </c>
      <c r="G9" s="3">
        <v>2</v>
      </c>
      <c r="H9" s="3">
        <v>13</v>
      </c>
      <c r="I9" s="4">
        <f t="shared" si="1"/>
        <v>0.8666666666666667</v>
      </c>
      <c r="K9" s="59"/>
      <c r="L9" s="59"/>
      <c r="M9" s="59"/>
      <c r="N9" s="59"/>
    </row>
    <row r="10" spans="1:14">
      <c r="A10" s="8">
        <v>100</v>
      </c>
      <c r="B10" s="8">
        <v>154</v>
      </c>
      <c r="C10" s="3" t="s">
        <v>77</v>
      </c>
      <c r="D10" s="3">
        <v>0</v>
      </c>
      <c r="E10" s="3">
        <v>19</v>
      </c>
      <c r="F10" s="4">
        <f t="shared" si="0"/>
        <v>1</v>
      </c>
      <c r="G10" s="3">
        <v>1</v>
      </c>
      <c r="H10" s="3">
        <v>16</v>
      </c>
      <c r="I10" s="4">
        <f t="shared" si="1"/>
        <v>0.94117647058823528</v>
      </c>
      <c r="K10" s="59"/>
      <c r="L10" s="59"/>
      <c r="M10" s="59"/>
      <c r="N10" s="59"/>
    </row>
    <row r="11" spans="1:14">
      <c r="A11" s="8">
        <v>100</v>
      </c>
      <c r="B11" s="8">
        <v>155</v>
      </c>
      <c r="C11" s="3" t="s">
        <v>78</v>
      </c>
      <c r="D11" s="3">
        <v>0</v>
      </c>
      <c r="E11" s="3">
        <v>13</v>
      </c>
      <c r="F11" s="4">
        <f t="shared" si="0"/>
        <v>1</v>
      </c>
      <c r="G11" s="3">
        <v>1</v>
      </c>
      <c r="H11" s="3">
        <v>12</v>
      </c>
      <c r="I11" s="4">
        <f t="shared" si="1"/>
        <v>0.92307692307692313</v>
      </c>
      <c r="K11" s="59"/>
      <c r="L11" s="59"/>
      <c r="M11" s="59"/>
      <c r="N11" s="59"/>
    </row>
    <row r="12" spans="1:14">
      <c r="A12" s="8">
        <v>100</v>
      </c>
      <c r="B12" s="8">
        <v>156</v>
      </c>
      <c r="C12" s="3" t="s">
        <v>79</v>
      </c>
      <c r="D12" s="3">
        <v>0</v>
      </c>
      <c r="E12" s="3">
        <v>16</v>
      </c>
      <c r="F12" s="4">
        <f t="shared" si="0"/>
        <v>1</v>
      </c>
      <c r="G12" s="3">
        <v>0</v>
      </c>
      <c r="H12" s="3">
        <v>17</v>
      </c>
      <c r="I12" s="4">
        <f t="shared" si="1"/>
        <v>1</v>
      </c>
      <c r="K12" s="59"/>
      <c r="L12" s="59"/>
      <c r="M12" s="59"/>
      <c r="N12" s="59"/>
    </row>
    <row r="13" spans="1:14">
      <c r="A13" s="8">
        <v>100</v>
      </c>
      <c r="B13" s="8">
        <v>158</v>
      </c>
      <c r="C13" s="3" t="s">
        <v>80</v>
      </c>
      <c r="D13" s="3">
        <v>0</v>
      </c>
      <c r="E13" s="3">
        <v>25</v>
      </c>
      <c r="F13" s="4">
        <f t="shared" si="0"/>
        <v>1</v>
      </c>
      <c r="G13" s="3">
        <v>0</v>
      </c>
      <c r="H13" s="3">
        <v>24</v>
      </c>
      <c r="I13" s="4">
        <f t="shared" si="1"/>
        <v>1</v>
      </c>
      <c r="K13" s="59"/>
      <c r="L13" s="59"/>
      <c r="M13" s="59"/>
      <c r="N13" s="59"/>
    </row>
    <row r="14" spans="1:14">
      <c r="A14" s="8">
        <v>100</v>
      </c>
      <c r="B14" s="8">
        <v>159</v>
      </c>
      <c r="C14" s="3" t="s">
        <v>81</v>
      </c>
      <c r="D14" s="3">
        <v>5</v>
      </c>
      <c r="E14" s="3">
        <v>13</v>
      </c>
      <c r="F14" s="4">
        <f t="shared" si="0"/>
        <v>0.72222222222222221</v>
      </c>
      <c r="G14" s="3">
        <v>1</v>
      </c>
      <c r="H14" s="3">
        <v>12</v>
      </c>
      <c r="I14" s="4">
        <f t="shared" si="1"/>
        <v>0.92307692307692313</v>
      </c>
      <c r="K14" s="59"/>
      <c r="L14" s="59"/>
      <c r="M14" s="59"/>
      <c r="N14" s="59"/>
    </row>
    <row r="15" spans="1:14">
      <c r="A15" s="8">
        <v>100</v>
      </c>
      <c r="B15" s="45">
        <v>160</v>
      </c>
      <c r="C15" s="26" t="s">
        <v>82</v>
      </c>
      <c r="D15" s="3">
        <v>0</v>
      </c>
      <c r="E15" s="3">
        <v>8</v>
      </c>
      <c r="F15" s="4">
        <f t="shared" si="0"/>
        <v>1</v>
      </c>
      <c r="G15" s="3">
        <v>0</v>
      </c>
      <c r="H15" s="3">
        <v>9</v>
      </c>
      <c r="I15" s="4">
        <f t="shared" si="1"/>
        <v>1</v>
      </c>
      <c r="K15" s="59"/>
      <c r="L15" s="59"/>
      <c r="M15" s="59"/>
      <c r="N15" s="59"/>
    </row>
    <row r="16" spans="1:14">
      <c r="A16" s="43">
        <v>100</v>
      </c>
      <c r="B16" s="49">
        <v>161</v>
      </c>
      <c r="C16" s="48" t="s">
        <v>83</v>
      </c>
      <c r="D16" s="47">
        <v>0</v>
      </c>
      <c r="E16" s="3">
        <v>14</v>
      </c>
      <c r="F16" s="4">
        <f t="shared" si="0"/>
        <v>1</v>
      </c>
      <c r="G16" s="3">
        <v>1</v>
      </c>
      <c r="H16" s="3">
        <v>14</v>
      </c>
      <c r="I16" s="4">
        <f t="shared" si="1"/>
        <v>0.93333333333333335</v>
      </c>
      <c r="K16" s="59"/>
      <c r="L16" s="59"/>
      <c r="M16" s="59"/>
      <c r="N16" s="59"/>
    </row>
    <row r="17" spans="1:14">
      <c r="A17" s="43"/>
      <c r="B17" s="50"/>
      <c r="C17" s="50" t="s">
        <v>158</v>
      </c>
      <c r="D17" s="44">
        <f>SUM(D5:D16)</f>
        <v>15</v>
      </c>
      <c r="E17" s="34">
        <f>SUM(E5:E16)</f>
        <v>332</v>
      </c>
      <c r="F17" s="35"/>
      <c r="G17" s="34">
        <f>SUM(G5:G16)</f>
        <v>14</v>
      </c>
      <c r="H17" s="34">
        <f>SUM(H5:H16)</f>
        <v>316</v>
      </c>
      <c r="I17" s="35"/>
      <c r="K17" s="59"/>
      <c r="L17" s="59"/>
      <c r="M17" s="59"/>
      <c r="N17" s="59"/>
    </row>
    <row r="18" spans="1:14">
      <c r="A18" s="43">
        <v>200</v>
      </c>
      <c r="B18" s="9">
        <v>202</v>
      </c>
      <c r="C18" s="3" t="s">
        <v>84</v>
      </c>
      <c r="D18" s="47">
        <v>1</v>
      </c>
      <c r="E18" s="3">
        <v>23</v>
      </c>
      <c r="F18" s="4">
        <f t="shared" ref="F18:F35" si="2">E18/(D18+E18)</f>
        <v>0.95833333333333337</v>
      </c>
      <c r="G18" s="3">
        <v>2</v>
      </c>
      <c r="H18" s="3">
        <v>29</v>
      </c>
      <c r="I18" s="4">
        <f t="shared" si="1"/>
        <v>0.93548387096774188</v>
      </c>
      <c r="K18" s="59"/>
      <c r="L18" s="59"/>
      <c r="M18" s="59"/>
      <c r="N18" s="59"/>
    </row>
    <row r="19" spans="1:14">
      <c r="A19" s="8">
        <v>200</v>
      </c>
      <c r="B19" s="46">
        <v>204</v>
      </c>
      <c r="C19" s="41" t="s">
        <v>85</v>
      </c>
      <c r="D19" s="3">
        <v>2</v>
      </c>
      <c r="E19" s="3">
        <v>21</v>
      </c>
      <c r="F19" s="4">
        <f t="shared" si="2"/>
        <v>0.91304347826086951</v>
      </c>
      <c r="G19" s="3">
        <v>2</v>
      </c>
      <c r="H19" s="3">
        <v>27</v>
      </c>
      <c r="I19" s="4">
        <f t="shared" si="1"/>
        <v>0.93103448275862066</v>
      </c>
      <c r="K19" s="59"/>
      <c r="L19" s="59"/>
      <c r="M19" s="59"/>
      <c r="N19" s="59"/>
    </row>
    <row r="20" spans="1:14">
      <c r="A20" s="8">
        <v>200</v>
      </c>
      <c r="B20" s="8">
        <v>205</v>
      </c>
      <c r="C20" s="3" t="s">
        <v>86</v>
      </c>
      <c r="D20" s="3">
        <v>0</v>
      </c>
      <c r="E20" s="3">
        <v>20</v>
      </c>
      <c r="F20" s="4">
        <f t="shared" si="2"/>
        <v>1</v>
      </c>
      <c r="G20" s="3">
        <v>1</v>
      </c>
      <c r="H20" s="3">
        <v>33</v>
      </c>
      <c r="I20" s="4">
        <f t="shared" si="1"/>
        <v>0.97058823529411764</v>
      </c>
      <c r="K20" s="59"/>
      <c r="L20" s="59"/>
      <c r="M20" s="59"/>
      <c r="N20" s="59"/>
    </row>
    <row r="21" spans="1:14">
      <c r="A21" s="8">
        <v>200</v>
      </c>
      <c r="B21" s="8">
        <v>206</v>
      </c>
      <c r="C21" s="3" t="s">
        <v>87</v>
      </c>
      <c r="D21" s="3">
        <v>1</v>
      </c>
      <c r="E21" s="3">
        <v>22</v>
      </c>
      <c r="F21" s="4">
        <f t="shared" si="2"/>
        <v>0.95652173913043481</v>
      </c>
      <c r="G21" s="3">
        <v>1</v>
      </c>
      <c r="H21" s="3">
        <v>30</v>
      </c>
      <c r="I21" s="4">
        <f t="shared" si="1"/>
        <v>0.967741935483871</v>
      </c>
      <c r="K21" s="59"/>
      <c r="L21" s="59"/>
      <c r="M21" s="59"/>
      <c r="N21" s="59"/>
    </row>
    <row r="22" spans="1:14">
      <c r="A22" s="8">
        <v>200</v>
      </c>
      <c r="B22" s="8">
        <v>207</v>
      </c>
      <c r="C22" s="3" t="s">
        <v>88</v>
      </c>
      <c r="D22" s="3">
        <v>1</v>
      </c>
      <c r="E22" s="3">
        <v>68</v>
      </c>
      <c r="F22" s="4">
        <f t="shared" si="2"/>
        <v>0.98550724637681164</v>
      </c>
      <c r="G22" s="3">
        <v>1</v>
      </c>
      <c r="H22" s="3">
        <v>60</v>
      </c>
      <c r="I22" s="4">
        <f t="shared" si="1"/>
        <v>0.98360655737704916</v>
      </c>
      <c r="K22" s="59"/>
      <c r="L22" s="59"/>
      <c r="M22" s="59"/>
      <c r="N22" s="59"/>
    </row>
    <row r="23" spans="1:14">
      <c r="A23" s="8">
        <v>200</v>
      </c>
      <c r="B23" s="8">
        <v>208</v>
      </c>
      <c r="C23" s="3" t="s">
        <v>89</v>
      </c>
      <c r="D23" s="3">
        <v>1</v>
      </c>
      <c r="E23" s="3">
        <v>20</v>
      </c>
      <c r="F23" s="4">
        <f t="shared" si="2"/>
        <v>0.95238095238095233</v>
      </c>
      <c r="G23" s="3">
        <v>0</v>
      </c>
      <c r="H23" s="3">
        <v>47</v>
      </c>
      <c r="I23" s="4">
        <f t="shared" si="1"/>
        <v>1</v>
      </c>
      <c r="K23" s="59"/>
      <c r="L23" s="59"/>
      <c r="M23" s="59"/>
      <c r="N23" s="59"/>
    </row>
    <row r="24" spans="1:14">
      <c r="A24" s="8">
        <v>200</v>
      </c>
      <c r="B24" s="8">
        <v>209</v>
      </c>
      <c r="C24" s="3" t="s">
        <v>90</v>
      </c>
      <c r="D24" s="3">
        <v>1</v>
      </c>
      <c r="E24" s="3">
        <v>34</v>
      </c>
      <c r="F24" s="4">
        <f t="shared" si="2"/>
        <v>0.97142857142857142</v>
      </c>
      <c r="G24" s="3">
        <v>1</v>
      </c>
      <c r="H24" s="3">
        <v>39</v>
      </c>
      <c r="I24" s="4">
        <f t="shared" si="1"/>
        <v>0.97499999999999998</v>
      </c>
      <c r="K24" s="59"/>
      <c r="L24" s="59"/>
      <c r="M24" s="59"/>
      <c r="N24" s="59"/>
    </row>
    <row r="25" spans="1:14">
      <c r="A25" s="8">
        <v>200</v>
      </c>
      <c r="B25" s="8">
        <v>252</v>
      </c>
      <c r="C25" s="3" t="s">
        <v>84</v>
      </c>
      <c r="D25" s="3">
        <v>1</v>
      </c>
      <c r="E25" s="3">
        <v>19</v>
      </c>
      <c r="F25" s="4">
        <f t="shared" si="2"/>
        <v>0.95</v>
      </c>
      <c r="G25" s="3">
        <v>0</v>
      </c>
      <c r="H25" s="3">
        <v>22</v>
      </c>
      <c r="I25" s="4">
        <f t="shared" si="1"/>
        <v>1</v>
      </c>
    </row>
    <row r="26" spans="1:14">
      <c r="A26" s="8">
        <v>200</v>
      </c>
      <c r="B26" s="8">
        <v>254</v>
      </c>
      <c r="C26" s="3" t="s">
        <v>85</v>
      </c>
      <c r="D26" s="3">
        <v>1</v>
      </c>
      <c r="E26" s="3">
        <v>11</v>
      </c>
      <c r="F26" s="4">
        <f t="shared" si="2"/>
        <v>0.91666666666666663</v>
      </c>
      <c r="G26" s="3">
        <v>1</v>
      </c>
      <c r="H26" s="3">
        <v>13</v>
      </c>
      <c r="I26" s="4">
        <f t="shared" si="1"/>
        <v>0.9285714285714286</v>
      </c>
    </row>
    <row r="27" spans="1:14">
      <c r="A27" s="8">
        <v>200</v>
      </c>
      <c r="B27" s="8">
        <v>255</v>
      </c>
      <c r="C27" s="3" t="s">
        <v>86</v>
      </c>
      <c r="D27" s="3">
        <v>0</v>
      </c>
      <c r="E27" s="3">
        <v>20</v>
      </c>
      <c r="F27" s="4">
        <f t="shared" si="2"/>
        <v>1</v>
      </c>
      <c r="G27" s="3">
        <v>0</v>
      </c>
      <c r="H27" s="3">
        <v>17</v>
      </c>
      <c r="I27" s="4">
        <f t="shared" si="1"/>
        <v>1</v>
      </c>
    </row>
    <row r="28" spans="1:14">
      <c r="A28" s="8">
        <v>200</v>
      </c>
      <c r="B28" s="8">
        <v>256</v>
      </c>
      <c r="C28" s="3" t="s">
        <v>87</v>
      </c>
      <c r="D28" s="3">
        <v>1</v>
      </c>
      <c r="E28" s="3">
        <v>20</v>
      </c>
      <c r="F28" s="4">
        <f t="shared" si="2"/>
        <v>0.95238095238095233</v>
      </c>
      <c r="G28" s="3">
        <v>2</v>
      </c>
      <c r="H28" s="3">
        <v>14</v>
      </c>
      <c r="I28" s="4">
        <f t="shared" si="1"/>
        <v>0.875</v>
      </c>
    </row>
    <row r="29" spans="1:14">
      <c r="A29" s="8">
        <v>200</v>
      </c>
      <c r="B29" s="8">
        <v>257</v>
      </c>
      <c r="C29" s="3" t="s">
        <v>88</v>
      </c>
      <c r="D29" s="3">
        <v>0</v>
      </c>
      <c r="E29" s="3">
        <v>21</v>
      </c>
      <c r="F29" s="4">
        <f t="shared" si="2"/>
        <v>1</v>
      </c>
      <c r="G29" s="3">
        <v>0</v>
      </c>
      <c r="H29" s="3">
        <v>16</v>
      </c>
      <c r="I29" s="4">
        <f t="shared" si="1"/>
        <v>1</v>
      </c>
    </row>
    <row r="30" spans="1:14">
      <c r="A30" s="8">
        <v>200</v>
      </c>
      <c r="B30" s="8">
        <v>258</v>
      </c>
      <c r="C30" s="3" t="s">
        <v>89</v>
      </c>
      <c r="D30" s="3">
        <v>3</v>
      </c>
      <c r="E30" s="3">
        <v>23</v>
      </c>
      <c r="F30" s="4">
        <f t="shared" si="2"/>
        <v>0.88461538461538458</v>
      </c>
      <c r="G30" s="3">
        <v>0</v>
      </c>
      <c r="H30" s="3">
        <v>22</v>
      </c>
      <c r="I30" s="4">
        <f t="shared" si="1"/>
        <v>1</v>
      </c>
    </row>
    <row r="31" spans="1:14">
      <c r="A31" s="8">
        <v>200</v>
      </c>
      <c r="B31" s="8">
        <v>259</v>
      </c>
      <c r="C31" s="3" t="s">
        <v>90</v>
      </c>
      <c r="D31" s="3">
        <v>0</v>
      </c>
      <c r="E31" s="3">
        <v>15</v>
      </c>
      <c r="F31" s="4">
        <f t="shared" si="2"/>
        <v>1</v>
      </c>
      <c r="G31" s="3">
        <v>0</v>
      </c>
      <c r="H31" s="3">
        <v>21</v>
      </c>
      <c r="I31" s="4">
        <f t="shared" si="1"/>
        <v>1</v>
      </c>
    </row>
    <row r="32" spans="1:14">
      <c r="A32" s="8">
        <v>200</v>
      </c>
      <c r="B32" s="8">
        <v>261</v>
      </c>
      <c r="C32" s="3" t="s">
        <v>91</v>
      </c>
      <c r="D32" s="3">
        <v>1</v>
      </c>
      <c r="E32" s="3">
        <v>30</v>
      </c>
      <c r="F32" s="4">
        <f t="shared" si="2"/>
        <v>0.967741935483871</v>
      </c>
      <c r="G32" s="3">
        <v>0</v>
      </c>
      <c r="H32" s="3">
        <v>28</v>
      </c>
      <c r="I32" s="4">
        <f t="shared" si="1"/>
        <v>1</v>
      </c>
    </row>
    <row r="33" spans="1:9">
      <c r="A33" s="8">
        <v>200</v>
      </c>
      <c r="B33" s="8">
        <v>262</v>
      </c>
      <c r="C33" s="3" t="s">
        <v>92</v>
      </c>
      <c r="D33" s="3">
        <v>0</v>
      </c>
      <c r="E33" s="3">
        <v>19</v>
      </c>
      <c r="F33" s="4">
        <f t="shared" si="2"/>
        <v>1</v>
      </c>
      <c r="G33" s="3">
        <v>0</v>
      </c>
      <c r="H33" s="3">
        <v>19</v>
      </c>
      <c r="I33" s="4">
        <f t="shared" si="1"/>
        <v>1</v>
      </c>
    </row>
    <row r="34" spans="1:9">
      <c r="A34" s="8">
        <v>200</v>
      </c>
      <c r="B34" s="8">
        <v>264</v>
      </c>
      <c r="C34" s="3" t="s">
        <v>93</v>
      </c>
      <c r="D34" s="3">
        <v>0</v>
      </c>
      <c r="E34" s="3">
        <v>10</v>
      </c>
      <c r="F34" s="4">
        <f t="shared" si="2"/>
        <v>1</v>
      </c>
      <c r="G34" s="3">
        <v>0</v>
      </c>
      <c r="H34" s="3">
        <v>9</v>
      </c>
      <c r="I34" s="4">
        <f t="shared" si="1"/>
        <v>1</v>
      </c>
    </row>
    <row r="35" spans="1:9">
      <c r="A35" s="8">
        <v>200</v>
      </c>
      <c r="B35" s="8">
        <v>265</v>
      </c>
      <c r="C35" s="3" t="s">
        <v>94</v>
      </c>
      <c r="D35" s="3">
        <v>3</v>
      </c>
      <c r="E35" s="3">
        <v>7</v>
      </c>
      <c r="F35" s="4">
        <f t="shared" si="2"/>
        <v>0.7</v>
      </c>
      <c r="G35" s="3">
        <v>2</v>
      </c>
      <c r="H35" s="3">
        <v>8</v>
      </c>
      <c r="I35" s="4">
        <f t="shared" si="1"/>
        <v>0.8</v>
      </c>
    </row>
    <row r="36" spans="1:9">
      <c r="A36" s="10"/>
      <c r="B36" s="39"/>
      <c r="C36" s="40" t="s">
        <v>159</v>
      </c>
      <c r="D36" s="34">
        <f>SUM(D18:D35)</f>
        <v>17</v>
      </c>
      <c r="E36" s="34">
        <f>SUM(E18:E35)</f>
        <v>403</v>
      </c>
      <c r="F36" s="35"/>
      <c r="G36" s="34">
        <f>SUM(G18:G35)</f>
        <v>13</v>
      </c>
      <c r="H36" s="34">
        <f>SUM(H18:H35)</f>
        <v>454</v>
      </c>
      <c r="I36" s="11"/>
    </row>
    <row r="37" spans="1:9">
      <c r="A37" s="8">
        <v>300</v>
      </c>
      <c r="B37" s="8">
        <v>300</v>
      </c>
      <c r="C37" s="3" t="s">
        <v>140</v>
      </c>
      <c r="D37" s="3">
        <v>0</v>
      </c>
      <c r="E37" s="3">
        <v>0</v>
      </c>
      <c r="F37" s="4">
        <v>0</v>
      </c>
      <c r="G37" s="3">
        <v>1</v>
      </c>
      <c r="H37" s="3">
        <v>36</v>
      </c>
      <c r="I37" s="4">
        <f t="shared" si="1"/>
        <v>0.97297297297297303</v>
      </c>
    </row>
    <row r="38" spans="1:9">
      <c r="A38" s="8">
        <v>300</v>
      </c>
      <c r="B38" s="8">
        <v>301</v>
      </c>
      <c r="C38" s="3" t="s">
        <v>95</v>
      </c>
      <c r="D38" s="3">
        <v>1</v>
      </c>
      <c r="E38" s="3">
        <v>18</v>
      </c>
      <c r="F38" s="4">
        <f t="shared" ref="F38:F56" si="3">E38/(D38+E38)</f>
        <v>0.94736842105263153</v>
      </c>
      <c r="G38" s="3">
        <v>0</v>
      </c>
      <c r="H38" s="3">
        <v>28</v>
      </c>
      <c r="I38" s="4">
        <f t="shared" si="1"/>
        <v>1</v>
      </c>
    </row>
    <row r="39" spans="1:9">
      <c r="A39" s="8">
        <v>300</v>
      </c>
      <c r="B39" s="8">
        <v>302</v>
      </c>
      <c r="C39" s="3" t="s">
        <v>96</v>
      </c>
      <c r="D39" s="3">
        <v>3</v>
      </c>
      <c r="E39" s="3">
        <v>10</v>
      </c>
      <c r="F39" s="4">
        <f t="shared" si="3"/>
        <v>0.76923076923076927</v>
      </c>
      <c r="G39" s="3">
        <v>0</v>
      </c>
      <c r="H39" s="3">
        <v>15</v>
      </c>
      <c r="I39" s="4">
        <f t="shared" si="1"/>
        <v>1</v>
      </c>
    </row>
    <row r="40" spans="1:9">
      <c r="A40" s="8">
        <v>300</v>
      </c>
      <c r="B40" s="8">
        <v>303</v>
      </c>
      <c r="C40" s="3" t="s">
        <v>97</v>
      </c>
      <c r="D40" s="3">
        <v>0</v>
      </c>
      <c r="E40" s="3">
        <v>26</v>
      </c>
      <c r="F40" s="4">
        <f t="shared" si="3"/>
        <v>1</v>
      </c>
      <c r="G40" s="3">
        <v>1</v>
      </c>
      <c r="H40" s="3">
        <v>44</v>
      </c>
      <c r="I40" s="4">
        <f t="shared" si="1"/>
        <v>0.97777777777777775</v>
      </c>
    </row>
    <row r="41" spans="1:9">
      <c r="A41" s="8">
        <v>300</v>
      </c>
      <c r="B41" s="8">
        <v>304</v>
      </c>
      <c r="C41" s="3" t="s">
        <v>98</v>
      </c>
      <c r="D41" s="3">
        <v>1</v>
      </c>
      <c r="E41" s="3">
        <v>9</v>
      </c>
      <c r="F41" s="4">
        <f t="shared" si="3"/>
        <v>0.9</v>
      </c>
      <c r="G41" s="3">
        <v>1</v>
      </c>
      <c r="H41" s="3">
        <v>24</v>
      </c>
      <c r="I41" s="4">
        <f t="shared" si="1"/>
        <v>0.96</v>
      </c>
    </row>
    <row r="42" spans="1:9">
      <c r="A42" s="8">
        <v>300</v>
      </c>
      <c r="B42" s="8">
        <v>305</v>
      </c>
      <c r="C42" s="3" t="s">
        <v>99</v>
      </c>
      <c r="D42" s="3">
        <v>1</v>
      </c>
      <c r="E42" s="3">
        <v>25</v>
      </c>
      <c r="F42" s="4">
        <f t="shared" si="3"/>
        <v>0.96153846153846156</v>
      </c>
      <c r="G42" s="3">
        <v>2</v>
      </c>
      <c r="H42" s="3">
        <v>36</v>
      </c>
      <c r="I42" s="4">
        <f t="shared" si="1"/>
        <v>0.94736842105263153</v>
      </c>
    </row>
    <row r="43" spans="1:9">
      <c r="A43" s="8">
        <v>300</v>
      </c>
      <c r="B43" s="8">
        <v>306</v>
      </c>
      <c r="C43" s="3" t="s">
        <v>100</v>
      </c>
      <c r="D43" s="3">
        <v>1</v>
      </c>
      <c r="E43" s="3">
        <v>38</v>
      </c>
      <c r="F43" s="4">
        <f t="shared" si="3"/>
        <v>0.97435897435897434</v>
      </c>
      <c r="G43" s="3">
        <v>1</v>
      </c>
      <c r="H43" s="3">
        <v>38</v>
      </c>
      <c r="I43" s="4">
        <f t="shared" si="1"/>
        <v>0.97435897435897434</v>
      </c>
    </row>
    <row r="44" spans="1:9">
      <c r="A44" s="8">
        <v>300</v>
      </c>
      <c r="B44" s="8">
        <v>307</v>
      </c>
      <c r="C44" s="3" t="s">
        <v>101</v>
      </c>
      <c r="D44" s="3">
        <v>0</v>
      </c>
      <c r="E44" s="3">
        <v>10</v>
      </c>
      <c r="F44" s="4">
        <f t="shared" si="3"/>
        <v>1</v>
      </c>
      <c r="G44" s="3">
        <v>0</v>
      </c>
      <c r="H44" s="3">
        <v>23</v>
      </c>
      <c r="I44" s="4">
        <f t="shared" si="1"/>
        <v>1</v>
      </c>
    </row>
    <row r="45" spans="1:9">
      <c r="A45" s="8">
        <v>300</v>
      </c>
      <c r="B45" s="8">
        <v>308</v>
      </c>
      <c r="C45" s="3" t="s">
        <v>102</v>
      </c>
      <c r="D45" s="3">
        <v>2</v>
      </c>
      <c r="E45" s="3">
        <v>15</v>
      </c>
      <c r="F45" s="4">
        <f t="shared" si="3"/>
        <v>0.88235294117647056</v>
      </c>
      <c r="G45" s="3">
        <v>4</v>
      </c>
      <c r="H45" s="3">
        <v>14</v>
      </c>
      <c r="I45" s="4">
        <f t="shared" si="1"/>
        <v>0.77777777777777779</v>
      </c>
    </row>
    <row r="46" spans="1:9">
      <c r="A46" s="8">
        <v>300</v>
      </c>
      <c r="B46" s="8">
        <v>351</v>
      </c>
      <c r="C46" s="3" t="s">
        <v>95</v>
      </c>
      <c r="D46" s="3">
        <v>0</v>
      </c>
      <c r="E46" s="3">
        <v>23</v>
      </c>
      <c r="F46" s="4">
        <f t="shared" si="3"/>
        <v>1</v>
      </c>
      <c r="G46" s="3">
        <v>0</v>
      </c>
      <c r="H46" s="3">
        <v>18</v>
      </c>
      <c r="I46" s="4">
        <f t="shared" si="1"/>
        <v>1</v>
      </c>
    </row>
    <row r="47" spans="1:9">
      <c r="A47" s="8">
        <v>300</v>
      </c>
      <c r="B47" s="8">
        <v>352</v>
      </c>
      <c r="C47" s="3" t="s">
        <v>96</v>
      </c>
      <c r="D47" s="3">
        <v>2</v>
      </c>
      <c r="E47" s="3">
        <v>10</v>
      </c>
      <c r="F47" s="4">
        <f t="shared" si="3"/>
        <v>0.83333333333333337</v>
      </c>
      <c r="G47" s="3">
        <v>0</v>
      </c>
      <c r="H47" s="3">
        <v>15</v>
      </c>
      <c r="I47" s="4">
        <f t="shared" si="1"/>
        <v>1</v>
      </c>
    </row>
    <row r="48" spans="1:9">
      <c r="A48" s="8">
        <v>300</v>
      </c>
      <c r="B48" s="8">
        <v>353</v>
      </c>
      <c r="C48" s="3" t="s">
        <v>97</v>
      </c>
      <c r="D48" s="3">
        <v>0</v>
      </c>
      <c r="E48" s="3">
        <v>19</v>
      </c>
      <c r="F48" s="4">
        <f t="shared" si="3"/>
        <v>1</v>
      </c>
      <c r="G48" s="3">
        <v>0</v>
      </c>
      <c r="H48" s="3">
        <v>14</v>
      </c>
      <c r="I48" s="4">
        <f t="shared" si="1"/>
        <v>1</v>
      </c>
    </row>
    <row r="49" spans="1:25">
      <c r="A49" s="8">
        <v>300</v>
      </c>
      <c r="B49" s="8">
        <v>354</v>
      </c>
      <c r="C49" s="3" t="s">
        <v>98</v>
      </c>
      <c r="D49" s="3">
        <v>0</v>
      </c>
      <c r="E49" s="3">
        <v>13</v>
      </c>
      <c r="F49" s="4">
        <f t="shared" si="3"/>
        <v>1</v>
      </c>
      <c r="G49" s="3">
        <v>0</v>
      </c>
      <c r="H49" s="3">
        <v>12</v>
      </c>
      <c r="I49" s="4">
        <f t="shared" si="1"/>
        <v>1</v>
      </c>
    </row>
    <row r="50" spans="1:25">
      <c r="A50" s="8">
        <v>300</v>
      </c>
      <c r="B50" s="8">
        <v>355</v>
      </c>
      <c r="C50" s="3" t="s">
        <v>99</v>
      </c>
      <c r="D50" s="3">
        <v>2</v>
      </c>
      <c r="E50" s="3">
        <v>31</v>
      </c>
      <c r="F50" s="4">
        <f t="shared" si="3"/>
        <v>0.93939393939393945</v>
      </c>
      <c r="G50" s="3">
        <v>6</v>
      </c>
      <c r="H50" s="3">
        <v>36</v>
      </c>
      <c r="I50" s="4">
        <f t="shared" si="1"/>
        <v>0.8571428571428571</v>
      </c>
    </row>
    <row r="51" spans="1:25">
      <c r="A51" s="8">
        <v>300</v>
      </c>
      <c r="B51" s="8">
        <v>356</v>
      </c>
      <c r="C51" s="3" t="s">
        <v>100</v>
      </c>
      <c r="D51" s="3">
        <v>1</v>
      </c>
      <c r="E51" s="3">
        <v>34</v>
      </c>
      <c r="F51" s="4">
        <f t="shared" si="3"/>
        <v>0.97142857142857142</v>
      </c>
      <c r="G51" s="3">
        <v>1</v>
      </c>
      <c r="H51" s="3">
        <v>24</v>
      </c>
      <c r="I51" s="4">
        <f t="shared" si="1"/>
        <v>0.96</v>
      </c>
    </row>
    <row r="52" spans="1:25">
      <c r="A52" s="8">
        <v>300</v>
      </c>
      <c r="B52" s="8">
        <v>357</v>
      </c>
      <c r="C52" s="3" t="s">
        <v>101</v>
      </c>
      <c r="D52" s="3">
        <v>0</v>
      </c>
      <c r="E52" s="3">
        <v>12</v>
      </c>
      <c r="F52" s="4">
        <f t="shared" si="3"/>
        <v>1</v>
      </c>
      <c r="G52" s="3">
        <v>0</v>
      </c>
      <c r="H52" s="3">
        <v>16</v>
      </c>
      <c r="I52" s="4">
        <f t="shared" si="1"/>
        <v>1</v>
      </c>
    </row>
    <row r="53" spans="1:25">
      <c r="A53" s="8">
        <v>300</v>
      </c>
      <c r="B53" s="8">
        <v>358</v>
      </c>
      <c r="C53" s="3" t="s">
        <v>102</v>
      </c>
      <c r="D53" s="3">
        <v>8</v>
      </c>
      <c r="E53" s="3">
        <v>13</v>
      </c>
      <c r="F53" s="4">
        <f t="shared" si="3"/>
        <v>0.61904761904761907</v>
      </c>
      <c r="G53" s="3">
        <v>5</v>
      </c>
      <c r="H53" s="3">
        <v>17</v>
      </c>
      <c r="I53" s="4">
        <f t="shared" si="1"/>
        <v>0.77272727272727271</v>
      </c>
    </row>
    <row r="54" spans="1:25">
      <c r="A54" s="8">
        <v>300</v>
      </c>
      <c r="B54" s="8">
        <v>359</v>
      </c>
      <c r="C54" s="3" t="s">
        <v>103</v>
      </c>
      <c r="D54" s="3">
        <v>1</v>
      </c>
      <c r="E54" s="3">
        <v>18</v>
      </c>
      <c r="F54" s="4">
        <f t="shared" si="3"/>
        <v>0.94736842105263153</v>
      </c>
      <c r="G54" s="3">
        <v>0</v>
      </c>
      <c r="H54" s="3">
        <v>27</v>
      </c>
      <c r="I54" s="4">
        <f t="shared" si="1"/>
        <v>1</v>
      </c>
    </row>
    <row r="55" spans="1:25">
      <c r="A55" s="8">
        <v>300</v>
      </c>
      <c r="B55" s="8">
        <v>361</v>
      </c>
      <c r="C55" s="3" t="s">
        <v>104</v>
      </c>
      <c r="D55" s="3">
        <v>0</v>
      </c>
      <c r="E55" s="3">
        <v>17</v>
      </c>
      <c r="F55" s="4">
        <f t="shared" si="3"/>
        <v>1</v>
      </c>
      <c r="G55" s="3">
        <v>0</v>
      </c>
      <c r="H55" s="3">
        <v>13</v>
      </c>
      <c r="I55" s="4">
        <f t="shared" si="1"/>
        <v>1</v>
      </c>
    </row>
    <row r="56" spans="1:25">
      <c r="A56" s="8">
        <v>300</v>
      </c>
      <c r="B56" s="8">
        <v>380</v>
      </c>
      <c r="C56" s="3" t="s">
        <v>105</v>
      </c>
      <c r="D56" s="3">
        <v>12</v>
      </c>
      <c r="E56" s="3">
        <v>16</v>
      </c>
      <c r="F56" s="4">
        <f t="shared" si="3"/>
        <v>0.5714285714285714</v>
      </c>
      <c r="G56" s="3">
        <v>1</v>
      </c>
      <c r="H56" s="3">
        <v>24</v>
      </c>
      <c r="I56" s="4">
        <f t="shared" si="1"/>
        <v>0.96</v>
      </c>
    </row>
    <row r="57" spans="1:25" s="12" customFormat="1">
      <c r="A57" s="10"/>
      <c r="B57" s="39"/>
      <c r="C57" s="40" t="s">
        <v>160</v>
      </c>
      <c r="D57" s="34">
        <f>SUM(D37:D56)</f>
        <v>35</v>
      </c>
      <c r="E57" s="34">
        <f>SUM(E37:E56)</f>
        <v>357</v>
      </c>
      <c r="F57" s="11"/>
      <c r="G57" s="34">
        <f>SUM(G37:G56)</f>
        <v>23</v>
      </c>
      <c r="H57" s="34">
        <f>SUM(H37:H56)</f>
        <v>474</v>
      </c>
      <c r="I57" s="11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>
      <c r="A58" s="8">
        <v>400</v>
      </c>
      <c r="B58" s="8">
        <v>400</v>
      </c>
      <c r="C58" s="3" t="s">
        <v>141</v>
      </c>
      <c r="D58" s="3">
        <v>0</v>
      </c>
      <c r="E58" s="3">
        <v>0</v>
      </c>
      <c r="F58" s="4">
        <v>0</v>
      </c>
      <c r="G58" s="3">
        <v>0</v>
      </c>
      <c r="H58" s="3">
        <v>16</v>
      </c>
      <c r="I58" s="4">
        <f t="shared" si="1"/>
        <v>1</v>
      </c>
    </row>
    <row r="59" spans="1:25">
      <c r="A59" s="8">
        <v>400</v>
      </c>
      <c r="B59" s="8">
        <v>401</v>
      </c>
      <c r="C59" s="3" t="s">
        <v>106</v>
      </c>
      <c r="D59" s="3">
        <v>0</v>
      </c>
      <c r="E59" s="3">
        <v>29</v>
      </c>
      <c r="F59" s="4">
        <f t="shared" ref="F59:F66" si="4">E59/(D59+E59)</f>
        <v>1</v>
      </c>
      <c r="G59" s="3">
        <v>0</v>
      </c>
      <c r="H59" s="3">
        <v>39</v>
      </c>
      <c r="I59" s="4">
        <f t="shared" si="1"/>
        <v>1</v>
      </c>
    </row>
    <row r="60" spans="1:25">
      <c r="A60" s="8">
        <v>400</v>
      </c>
      <c r="B60" s="8">
        <v>402</v>
      </c>
      <c r="C60" s="3" t="s">
        <v>107</v>
      </c>
      <c r="D60" s="3">
        <v>1</v>
      </c>
      <c r="E60" s="3">
        <v>18</v>
      </c>
      <c r="F60" s="4">
        <f t="shared" si="4"/>
        <v>0.94736842105263153</v>
      </c>
      <c r="G60" s="3">
        <v>1</v>
      </c>
      <c r="H60" s="3">
        <v>21</v>
      </c>
      <c r="I60" s="4">
        <f t="shared" si="1"/>
        <v>0.95454545454545459</v>
      </c>
    </row>
    <row r="61" spans="1:25">
      <c r="A61" s="8">
        <v>400</v>
      </c>
      <c r="B61" s="8">
        <v>403</v>
      </c>
      <c r="C61" s="3" t="s">
        <v>108</v>
      </c>
      <c r="D61" s="3">
        <v>1</v>
      </c>
      <c r="E61" s="3">
        <v>23</v>
      </c>
      <c r="F61" s="4">
        <f t="shared" si="4"/>
        <v>0.95833333333333337</v>
      </c>
      <c r="G61" s="3">
        <v>1</v>
      </c>
      <c r="H61" s="3">
        <v>27</v>
      </c>
      <c r="I61" s="4">
        <f t="shared" si="1"/>
        <v>0.9642857142857143</v>
      </c>
    </row>
    <row r="62" spans="1:25">
      <c r="A62" s="8">
        <v>400</v>
      </c>
      <c r="B62" s="8">
        <v>451</v>
      </c>
      <c r="C62" s="3" t="s">
        <v>106</v>
      </c>
      <c r="D62" s="3">
        <v>0</v>
      </c>
      <c r="E62" s="3">
        <v>11</v>
      </c>
      <c r="F62" s="4">
        <f t="shared" si="4"/>
        <v>1</v>
      </c>
      <c r="G62" s="3">
        <v>0</v>
      </c>
      <c r="H62" s="3">
        <v>12</v>
      </c>
      <c r="I62" s="4">
        <f t="shared" si="1"/>
        <v>1</v>
      </c>
    </row>
    <row r="63" spans="1:25">
      <c r="A63" s="8">
        <v>400</v>
      </c>
      <c r="B63" s="8">
        <v>452</v>
      </c>
      <c r="C63" s="3" t="s">
        <v>107</v>
      </c>
      <c r="D63" s="3">
        <v>0</v>
      </c>
      <c r="E63" s="3">
        <v>6</v>
      </c>
      <c r="F63" s="4">
        <f t="shared" si="4"/>
        <v>1</v>
      </c>
      <c r="G63" s="3">
        <v>0</v>
      </c>
      <c r="H63" s="3">
        <v>6</v>
      </c>
      <c r="I63" s="4">
        <f t="shared" si="1"/>
        <v>1</v>
      </c>
    </row>
    <row r="64" spans="1:25">
      <c r="A64" s="8">
        <v>400</v>
      </c>
      <c r="B64" s="8">
        <v>453</v>
      </c>
      <c r="C64" s="3" t="s">
        <v>108</v>
      </c>
      <c r="D64" s="3">
        <v>1</v>
      </c>
      <c r="E64" s="3">
        <v>10</v>
      </c>
      <c r="F64" s="4">
        <f t="shared" si="4"/>
        <v>0.90909090909090906</v>
      </c>
      <c r="G64" s="3">
        <v>0</v>
      </c>
      <c r="H64" s="3">
        <v>13</v>
      </c>
      <c r="I64" s="4">
        <f t="shared" si="1"/>
        <v>1</v>
      </c>
    </row>
    <row r="65" spans="1:26">
      <c r="A65" s="8">
        <v>400</v>
      </c>
      <c r="B65" s="8">
        <v>461</v>
      </c>
      <c r="C65" s="3" t="s">
        <v>109</v>
      </c>
      <c r="D65" s="3">
        <v>3</v>
      </c>
      <c r="E65" s="3">
        <v>6</v>
      </c>
      <c r="F65" s="4">
        <f t="shared" si="4"/>
        <v>0.66666666666666663</v>
      </c>
      <c r="G65" s="3">
        <v>2</v>
      </c>
      <c r="H65" s="3">
        <v>9</v>
      </c>
      <c r="I65" s="4">
        <f t="shared" si="1"/>
        <v>0.81818181818181823</v>
      </c>
    </row>
    <row r="66" spans="1:26">
      <c r="A66" s="8">
        <v>400</v>
      </c>
      <c r="B66" s="8">
        <v>462</v>
      </c>
      <c r="C66" s="3" t="s">
        <v>110</v>
      </c>
      <c r="D66" s="3">
        <v>1</v>
      </c>
      <c r="E66" s="3">
        <v>8</v>
      </c>
      <c r="F66" s="4">
        <f t="shared" si="4"/>
        <v>0.88888888888888884</v>
      </c>
      <c r="G66" s="3">
        <v>1</v>
      </c>
      <c r="H66" s="3">
        <v>9</v>
      </c>
      <c r="I66" s="4">
        <f t="shared" si="1"/>
        <v>0.9</v>
      </c>
    </row>
    <row r="67" spans="1:26" s="12" customFormat="1">
      <c r="A67" s="10"/>
      <c r="B67" s="39"/>
      <c r="C67" s="40" t="s">
        <v>161</v>
      </c>
      <c r="D67" s="34">
        <f>SUM(D58:D66)</f>
        <v>7</v>
      </c>
      <c r="E67" s="34">
        <f>SUM(E58:E66)</f>
        <v>111</v>
      </c>
      <c r="F67" s="11"/>
      <c r="G67" s="34">
        <f>SUM(G58:G66)</f>
        <v>5</v>
      </c>
      <c r="H67" s="34">
        <f>SUM(H58:H66)</f>
        <v>152</v>
      </c>
      <c r="I67" s="11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>
      <c r="A68" s="8">
        <v>500</v>
      </c>
      <c r="B68" s="8">
        <v>501</v>
      </c>
      <c r="C68" s="3" t="s">
        <v>111</v>
      </c>
      <c r="D68" s="3">
        <v>0</v>
      </c>
      <c r="E68" s="3">
        <v>64</v>
      </c>
      <c r="F68" s="4">
        <f t="shared" ref="F68:F79" si="5">E68/(D68+E68)</f>
        <v>1</v>
      </c>
      <c r="G68" s="3">
        <v>1</v>
      </c>
      <c r="H68" s="3">
        <v>62</v>
      </c>
      <c r="I68" s="4">
        <f t="shared" si="1"/>
        <v>0.98412698412698407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>
      <c r="A69" s="8">
        <v>500</v>
      </c>
      <c r="B69" s="8">
        <v>502</v>
      </c>
      <c r="C69" s="3" t="s">
        <v>112</v>
      </c>
      <c r="D69" s="3">
        <v>2</v>
      </c>
      <c r="E69" s="3">
        <v>53</v>
      </c>
      <c r="F69" s="4">
        <f t="shared" si="5"/>
        <v>0.96363636363636362</v>
      </c>
      <c r="G69" s="3">
        <v>1</v>
      </c>
      <c r="H69" s="3">
        <v>53</v>
      </c>
      <c r="I69" s="4">
        <f t="shared" si="1"/>
        <v>0.98148148148148151</v>
      </c>
    </row>
    <row r="70" spans="1:26">
      <c r="A70" s="8">
        <v>500</v>
      </c>
      <c r="B70" s="8">
        <v>504</v>
      </c>
      <c r="C70" s="3" t="s">
        <v>113</v>
      </c>
      <c r="D70" s="3">
        <v>1</v>
      </c>
      <c r="E70" s="3">
        <v>53</v>
      </c>
      <c r="F70" s="4">
        <f t="shared" si="5"/>
        <v>0.98148148148148151</v>
      </c>
      <c r="G70" s="3">
        <v>1</v>
      </c>
      <c r="H70" s="3">
        <v>52</v>
      </c>
      <c r="I70" s="4">
        <f t="shared" si="1"/>
        <v>0.98113207547169812</v>
      </c>
    </row>
    <row r="71" spans="1:26">
      <c r="A71" s="8">
        <v>500</v>
      </c>
      <c r="B71" s="8">
        <v>506</v>
      </c>
      <c r="C71" s="3" t="s">
        <v>114</v>
      </c>
      <c r="D71" s="3">
        <v>12</v>
      </c>
      <c r="E71" s="3">
        <v>68</v>
      </c>
      <c r="F71" s="4">
        <f t="shared" si="5"/>
        <v>0.85</v>
      </c>
      <c r="G71" s="3">
        <v>21</v>
      </c>
      <c r="H71" s="3">
        <v>58</v>
      </c>
      <c r="I71" s="4">
        <f t="shared" si="1"/>
        <v>0.73417721518987344</v>
      </c>
    </row>
    <row r="72" spans="1:26">
      <c r="A72" s="8">
        <v>500</v>
      </c>
      <c r="B72" s="8">
        <v>507</v>
      </c>
      <c r="C72" s="3" t="s">
        <v>115</v>
      </c>
      <c r="D72" s="3">
        <v>0</v>
      </c>
      <c r="E72" s="3">
        <v>40</v>
      </c>
      <c r="F72" s="4">
        <f t="shared" si="5"/>
        <v>1</v>
      </c>
      <c r="G72" s="3">
        <v>0</v>
      </c>
      <c r="H72" s="3">
        <v>40</v>
      </c>
      <c r="I72" s="4">
        <f t="shared" si="1"/>
        <v>1</v>
      </c>
    </row>
    <row r="73" spans="1:26">
      <c r="A73" s="8">
        <v>500</v>
      </c>
      <c r="B73" s="8">
        <v>508</v>
      </c>
      <c r="C73" s="3" t="s">
        <v>116</v>
      </c>
      <c r="D73" s="3">
        <v>1</v>
      </c>
      <c r="E73" s="3">
        <v>27</v>
      </c>
      <c r="F73" s="4">
        <f t="shared" si="5"/>
        <v>0.9642857142857143</v>
      </c>
      <c r="G73" s="3">
        <v>1</v>
      </c>
      <c r="H73" s="3">
        <v>27</v>
      </c>
      <c r="I73" s="4">
        <f t="shared" si="1"/>
        <v>0.9642857142857143</v>
      </c>
    </row>
    <row r="74" spans="1:26">
      <c r="A74" s="8">
        <v>500</v>
      </c>
      <c r="B74" s="8">
        <v>509</v>
      </c>
      <c r="C74" s="3" t="s">
        <v>117</v>
      </c>
      <c r="D74" s="3">
        <v>1</v>
      </c>
      <c r="E74" s="3">
        <v>57</v>
      </c>
      <c r="F74" s="4">
        <f t="shared" si="5"/>
        <v>0.98275862068965514</v>
      </c>
      <c r="G74" s="3">
        <v>1</v>
      </c>
      <c r="H74" s="3">
        <v>58</v>
      </c>
      <c r="I74" s="4">
        <f t="shared" ref="I74:I110" si="6">H74/(G74+H74)</f>
        <v>0.98305084745762716</v>
      </c>
    </row>
    <row r="75" spans="1:26">
      <c r="A75" s="8">
        <v>500</v>
      </c>
      <c r="B75" s="8">
        <v>551</v>
      </c>
      <c r="C75" s="3" t="s">
        <v>111</v>
      </c>
      <c r="D75" s="3">
        <v>0</v>
      </c>
      <c r="E75" s="3">
        <v>15</v>
      </c>
      <c r="F75" s="4">
        <f t="shared" si="5"/>
        <v>1</v>
      </c>
      <c r="G75" s="3">
        <v>1</v>
      </c>
      <c r="H75" s="3">
        <v>13</v>
      </c>
      <c r="I75" s="4">
        <f t="shared" si="6"/>
        <v>0.9285714285714286</v>
      </c>
    </row>
    <row r="76" spans="1:26">
      <c r="A76" s="8">
        <v>500</v>
      </c>
      <c r="B76" s="8">
        <v>554</v>
      </c>
      <c r="C76" s="3" t="s">
        <v>113</v>
      </c>
      <c r="D76" s="3">
        <v>1</v>
      </c>
      <c r="E76" s="3">
        <v>9</v>
      </c>
      <c r="F76" s="4">
        <f t="shared" si="5"/>
        <v>0.9</v>
      </c>
      <c r="G76" s="3">
        <v>1</v>
      </c>
      <c r="H76" s="3">
        <v>10</v>
      </c>
      <c r="I76" s="4">
        <f t="shared" si="6"/>
        <v>0.90909090909090906</v>
      </c>
    </row>
    <row r="77" spans="1:26">
      <c r="A77" s="8">
        <v>500</v>
      </c>
      <c r="B77" s="8">
        <v>555</v>
      </c>
      <c r="C77" s="3" t="s">
        <v>118</v>
      </c>
      <c r="D77" s="3">
        <v>1</v>
      </c>
      <c r="E77" s="3">
        <v>12</v>
      </c>
      <c r="F77" s="4">
        <f t="shared" si="5"/>
        <v>0.92307692307692313</v>
      </c>
      <c r="G77" s="3">
        <v>2</v>
      </c>
      <c r="H77" s="3">
        <v>12</v>
      </c>
      <c r="I77" s="4">
        <f t="shared" si="6"/>
        <v>0.8571428571428571</v>
      </c>
    </row>
    <row r="78" spans="1:26">
      <c r="A78" s="8">
        <v>500</v>
      </c>
      <c r="B78" s="8">
        <v>556</v>
      </c>
      <c r="C78" s="3" t="s">
        <v>114</v>
      </c>
      <c r="D78" s="3">
        <v>2</v>
      </c>
      <c r="E78" s="3">
        <v>15</v>
      </c>
      <c r="F78" s="4">
        <f t="shared" si="5"/>
        <v>0.88235294117647056</v>
      </c>
      <c r="G78" s="3">
        <v>5</v>
      </c>
      <c r="H78" s="3">
        <v>12</v>
      </c>
      <c r="I78" s="4">
        <f t="shared" si="6"/>
        <v>0.70588235294117652</v>
      </c>
    </row>
    <row r="79" spans="1:26">
      <c r="A79" s="8">
        <v>500</v>
      </c>
      <c r="B79" s="8" t="s">
        <v>142</v>
      </c>
      <c r="C79" s="3" t="s">
        <v>143</v>
      </c>
      <c r="D79" s="3">
        <v>0</v>
      </c>
      <c r="E79" s="3">
        <v>77</v>
      </c>
      <c r="F79" s="4">
        <f t="shared" si="5"/>
        <v>1</v>
      </c>
      <c r="G79" s="3">
        <v>0</v>
      </c>
      <c r="H79" s="3">
        <v>79</v>
      </c>
      <c r="I79" s="4">
        <f t="shared" si="6"/>
        <v>1</v>
      </c>
    </row>
    <row r="80" spans="1:26">
      <c r="A80" s="9"/>
      <c r="B80" s="39"/>
      <c r="C80" s="40" t="s">
        <v>162</v>
      </c>
      <c r="D80" s="34">
        <f>SUM(D68:D79)</f>
        <v>21</v>
      </c>
      <c r="E80" s="34">
        <f>SUM(E68:E79)</f>
        <v>490</v>
      </c>
      <c r="F80" s="11"/>
      <c r="G80" s="34">
        <f>SUM(G68:G79)</f>
        <v>35</v>
      </c>
      <c r="H80" s="34">
        <f>SUM(H68:H79)</f>
        <v>476</v>
      </c>
      <c r="I80" s="11"/>
    </row>
    <row r="81" spans="1:113">
      <c r="A81" s="8">
        <v>600</v>
      </c>
      <c r="B81" s="8">
        <v>601</v>
      </c>
      <c r="C81" s="3" t="s">
        <v>119</v>
      </c>
      <c r="D81" s="3">
        <v>4</v>
      </c>
      <c r="E81" s="3">
        <v>86</v>
      </c>
      <c r="F81" s="4">
        <f t="shared" ref="F81:F92" si="7">E81/(D81+E81)</f>
        <v>0.9555555555555556</v>
      </c>
      <c r="G81" s="3">
        <v>3</v>
      </c>
      <c r="H81" s="3">
        <v>106</v>
      </c>
      <c r="I81" s="4">
        <f t="shared" si="6"/>
        <v>0.97247706422018354</v>
      </c>
    </row>
    <row r="82" spans="1:113">
      <c r="A82" s="8">
        <v>600</v>
      </c>
      <c r="B82" s="8">
        <v>651</v>
      </c>
      <c r="C82" s="3" t="s">
        <v>119</v>
      </c>
      <c r="D82" s="3">
        <v>7</v>
      </c>
      <c r="E82" s="3">
        <v>33</v>
      </c>
      <c r="F82" s="4">
        <f t="shared" si="7"/>
        <v>0.82499999999999996</v>
      </c>
      <c r="G82" s="3">
        <v>0</v>
      </c>
      <c r="H82" s="3">
        <v>43</v>
      </c>
      <c r="I82" s="4">
        <f t="shared" si="6"/>
        <v>1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</row>
    <row r="83" spans="1:113">
      <c r="A83" s="8">
        <v>600</v>
      </c>
      <c r="B83" s="8">
        <v>652</v>
      </c>
      <c r="C83" s="3" t="s">
        <v>120</v>
      </c>
      <c r="D83" s="3">
        <v>0</v>
      </c>
      <c r="E83" s="3">
        <v>24</v>
      </c>
      <c r="F83" s="4">
        <f t="shared" si="7"/>
        <v>1</v>
      </c>
      <c r="G83" s="3">
        <v>1</v>
      </c>
      <c r="H83" s="3">
        <v>21</v>
      </c>
      <c r="I83" s="4">
        <f t="shared" si="6"/>
        <v>0.95454545454545459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</row>
    <row r="84" spans="1:113">
      <c r="A84" s="9"/>
      <c r="B84" s="9"/>
      <c r="C84" s="34" t="s">
        <v>170</v>
      </c>
      <c r="D84" s="34">
        <f>SUM(D81:D83)</f>
        <v>11</v>
      </c>
      <c r="E84" s="34">
        <f>SUM(E81:E83)</f>
        <v>143</v>
      </c>
      <c r="F84" s="35"/>
      <c r="G84" s="34">
        <f>SUM(G81:G83)</f>
        <v>4</v>
      </c>
      <c r="H84" s="34">
        <f>SUM(H81:H83)</f>
        <v>170</v>
      </c>
      <c r="I84" s="11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</row>
    <row r="85" spans="1:113">
      <c r="A85" s="8">
        <v>700</v>
      </c>
      <c r="B85" s="8">
        <v>701</v>
      </c>
      <c r="C85" s="3" t="s">
        <v>121</v>
      </c>
      <c r="D85" s="3">
        <v>0</v>
      </c>
      <c r="E85" s="3">
        <v>19</v>
      </c>
      <c r="F85" s="4">
        <f t="shared" si="7"/>
        <v>1</v>
      </c>
      <c r="G85" s="3">
        <v>0</v>
      </c>
      <c r="H85" s="3">
        <v>18</v>
      </c>
      <c r="I85" s="4">
        <f t="shared" si="6"/>
        <v>1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</row>
    <row r="86" spans="1:113">
      <c r="A86" s="8">
        <v>700</v>
      </c>
      <c r="B86" s="8">
        <v>702</v>
      </c>
      <c r="C86" s="3" t="s">
        <v>122</v>
      </c>
      <c r="D86" s="3">
        <v>1</v>
      </c>
      <c r="E86" s="3">
        <v>29</v>
      </c>
      <c r="F86" s="4">
        <f t="shared" si="7"/>
        <v>0.96666666666666667</v>
      </c>
      <c r="G86" s="3">
        <v>1</v>
      </c>
      <c r="H86" s="3">
        <v>29</v>
      </c>
      <c r="I86" s="4">
        <f t="shared" si="6"/>
        <v>0.96666666666666667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</row>
    <row r="87" spans="1:113">
      <c r="A87" s="8">
        <v>700</v>
      </c>
      <c r="B87" s="8">
        <v>703</v>
      </c>
      <c r="C87" s="3" t="s">
        <v>123</v>
      </c>
      <c r="D87" s="3">
        <v>0</v>
      </c>
      <c r="E87" s="3">
        <v>29</v>
      </c>
      <c r="F87" s="4">
        <f t="shared" si="7"/>
        <v>1</v>
      </c>
      <c r="G87" s="3">
        <v>1</v>
      </c>
      <c r="H87" s="3">
        <v>34</v>
      </c>
      <c r="I87" s="4">
        <f t="shared" si="6"/>
        <v>0.97142857142857142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</row>
    <row r="88" spans="1:113">
      <c r="A88" s="8">
        <v>700</v>
      </c>
      <c r="B88" s="8">
        <v>751</v>
      </c>
      <c r="C88" s="3" t="s">
        <v>121</v>
      </c>
      <c r="D88" s="3">
        <v>0</v>
      </c>
      <c r="E88" s="3">
        <v>20</v>
      </c>
      <c r="F88" s="4">
        <f t="shared" si="7"/>
        <v>1</v>
      </c>
      <c r="G88" s="3">
        <v>0</v>
      </c>
      <c r="H88" s="3">
        <v>17</v>
      </c>
      <c r="I88" s="4">
        <f t="shared" si="6"/>
        <v>1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</row>
    <row r="89" spans="1:113">
      <c r="A89" s="8">
        <v>700</v>
      </c>
      <c r="B89" s="8">
        <v>752</v>
      </c>
      <c r="C89" s="3" t="s">
        <v>122</v>
      </c>
      <c r="D89" s="3">
        <v>2</v>
      </c>
      <c r="E89" s="3">
        <v>28</v>
      </c>
      <c r="F89" s="4">
        <f t="shared" si="7"/>
        <v>0.93333333333333335</v>
      </c>
      <c r="G89" s="3">
        <v>1</v>
      </c>
      <c r="H89" s="3">
        <v>24</v>
      </c>
      <c r="I89" s="4">
        <f t="shared" si="6"/>
        <v>0.96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</row>
    <row r="90" spans="1:113">
      <c r="A90" s="8">
        <v>700</v>
      </c>
      <c r="B90" s="8">
        <v>753</v>
      </c>
      <c r="C90" s="3" t="s">
        <v>123</v>
      </c>
      <c r="D90" s="3">
        <v>0</v>
      </c>
      <c r="E90" s="3">
        <v>22</v>
      </c>
      <c r="F90" s="4">
        <f t="shared" si="7"/>
        <v>1</v>
      </c>
      <c r="G90" s="3">
        <v>0</v>
      </c>
      <c r="H90" s="3">
        <v>20</v>
      </c>
      <c r="I90" s="4">
        <f t="shared" si="6"/>
        <v>1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</row>
    <row r="91" spans="1:113">
      <c r="A91" s="8">
        <v>700</v>
      </c>
      <c r="B91" s="8">
        <v>754</v>
      </c>
      <c r="C91" s="3" t="s">
        <v>124</v>
      </c>
      <c r="D91" s="3">
        <v>0</v>
      </c>
      <c r="E91" s="3">
        <v>12</v>
      </c>
      <c r="F91" s="4">
        <f t="shared" si="7"/>
        <v>1</v>
      </c>
      <c r="G91" s="3">
        <v>0</v>
      </c>
      <c r="H91" s="3">
        <v>14</v>
      </c>
      <c r="I91" s="4">
        <f t="shared" si="6"/>
        <v>1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</row>
    <row r="92" spans="1:113">
      <c r="A92" s="8">
        <v>700</v>
      </c>
      <c r="B92" s="8">
        <v>755</v>
      </c>
      <c r="C92" s="3" t="s">
        <v>125</v>
      </c>
      <c r="D92" s="3">
        <v>0</v>
      </c>
      <c r="E92" s="3">
        <v>12</v>
      </c>
      <c r="F92" s="4">
        <f t="shared" si="7"/>
        <v>1</v>
      </c>
      <c r="G92" s="3">
        <v>0</v>
      </c>
      <c r="H92" s="3">
        <v>17</v>
      </c>
      <c r="I92" s="4">
        <f t="shared" si="6"/>
        <v>1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</row>
    <row r="93" spans="1:113" s="12" customFormat="1">
      <c r="A93" s="10"/>
      <c r="B93" s="39"/>
      <c r="C93" s="40" t="s">
        <v>163</v>
      </c>
      <c r="D93" s="34">
        <f>SUM(D85:D92)</f>
        <v>3</v>
      </c>
      <c r="E93" s="34">
        <f>SUM(E85:E92)</f>
        <v>171</v>
      </c>
      <c r="F93" s="11"/>
      <c r="G93" s="34">
        <f>SUM(G85:G92)</f>
        <v>3</v>
      </c>
      <c r="H93" s="34">
        <f>SUM(H85:H92)</f>
        <v>173</v>
      </c>
      <c r="I93" s="11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</row>
    <row r="94" spans="1:113">
      <c r="A94" s="8">
        <v>800</v>
      </c>
      <c r="B94" s="8">
        <v>203</v>
      </c>
      <c r="C94" s="3" t="s">
        <v>126</v>
      </c>
      <c r="D94" s="3">
        <v>3</v>
      </c>
      <c r="E94" s="3">
        <v>29</v>
      </c>
      <c r="F94" s="4">
        <f>E94/(D94+E94)</f>
        <v>0.90625</v>
      </c>
      <c r="G94" s="3">
        <v>0</v>
      </c>
      <c r="H94" s="3">
        <v>43</v>
      </c>
      <c r="I94" s="4">
        <f t="shared" si="6"/>
        <v>1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</row>
    <row r="95" spans="1:113">
      <c r="A95" s="8">
        <v>800</v>
      </c>
      <c r="B95" s="8">
        <v>253</v>
      </c>
      <c r="C95" s="3" t="s">
        <v>126</v>
      </c>
      <c r="D95" s="3">
        <v>3</v>
      </c>
      <c r="E95" s="3">
        <v>18</v>
      </c>
      <c r="F95" s="4">
        <f>E95/(D95+E95)</f>
        <v>0.8571428571428571</v>
      </c>
      <c r="G95" s="3">
        <v>1</v>
      </c>
      <c r="H95" s="3">
        <v>13</v>
      </c>
      <c r="I95" s="4">
        <f t="shared" si="6"/>
        <v>0.9285714285714286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</row>
    <row r="96" spans="1:113">
      <c r="A96" s="8">
        <v>800</v>
      </c>
      <c r="B96" s="8">
        <v>260</v>
      </c>
      <c r="C96" s="3" t="s">
        <v>127</v>
      </c>
      <c r="D96" s="3">
        <v>1</v>
      </c>
      <c r="E96" s="3">
        <v>14</v>
      </c>
      <c r="F96" s="4">
        <f>E96/(D96+E96)</f>
        <v>0.93333333333333335</v>
      </c>
      <c r="G96" s="3">
        <v>0</v>
      </c>
      <c r="H96" s="3">
        <v>13</v>
      </c>
      <c r="I96" s="4">
        <f t="shared" si="6"/>
        <v>1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</row>
    <row r="97" spans="1:113">
      <c r="A97" s="8">
        <v>800</v>
      </c>
      <c r="B97" s="8">
        <v>263</v>
      </c>
      <c r="C97" s="3" t="s">
        <v>128</v>
      </c>
      <c r="D97" s="3">
        <v>0</v>
      </c>
      <c r="E97" s="3">
        <v>13</v>
      </c>
      <c r="F97" s="4">
        <f>E97/(D97+E97)</f>
        <v>1</v>
      </c>
      <c r="G97" s="3">
        <v>0</v>
      </c>
      <c r="H97" s="3">
        <v>12</v>
      </c>
      <c r="I97" s="4">
        <f t="shared" si="6"/>
        <v>1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</row>
    <row r="98" spans="1:113" s="12" customFormat="1">
      <c r="A98" s="10"/>
      <c r="B98" s="39"/>
      <c r="C98" s="40" t="s">
        <v>164</v>
      </c>
      <c r="D98" s="34">
        <f>SUM(D94:D97)</f>
        <v>7</v>
      </c>
      <c r="E98" s="34">
        <f>SUM(E94:E97)</f>
        <v>74</v>
      </c>
      <c r="F98" s="11"/>
      <c r="G98" s="34">
        <f>SUM(G94:G97)</f>
        <v>1</v>
      </c>
      <c r="H98" s="34">
        <f>SUM(H94:H97)</f>
        <v>81</v>
      </c>
      <c r="I98" s="11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</row>
    <row r="99" spans="1:113" s="12" customFormat="1">
      <c r="A99" s="10"/>
      <c r="B99" s="39"/>
      <c r="C99" s="6" t="s">
        <v>50</v>
      </c>
      <c r="D99" s="3">
        <v>4</v>
      </c>
      <c r="E99" s="3">
        <v>86</v>
      </c>
      <c r="F99" s="4">
        <f t="shared" ref="F99:F101" si="8">E99/(D99+E99)</f>
        <v>0.9555555555555556</v>
      </c>
      <c r="G99" s="3">
        <v>3</v>
      </c>
      <c r="H99" s="3">
        <v>106</v>
      </c>
      <c r="I99" s="4">
        <f t="shared" ref="I99:I101" si="9">H99/(G99+H99)</f>
        <v>0.97247706422018354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</row>
    <row r="100" spans="1:113" s="12" customFormat="1">
      <c r="A100" s="10"/>
      <c r="B100" s="39"/>
      <c r="C100" s="6" t="s">
        <v>50</v>
      </c>
      <c r="D100" s="3">
        <v>7</v>
      </c>
      <c r="E100" s="3">
        <v>33</v>
      </c>
      <c r="F100" s="4">
        <f t="shared" si="8"/>
        <v>0.82499999999999996</v>
      </c>
      <c r="G100" s="3">
        <v>0</v>
      </c>
      <c r="H100" s="3">
        <v>43</v>
      </c>
      <c r="I100" s="4">
        <f t="shared" si="9"/>
        <v>1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</row>
    <row r="101" spans="1:113" s="12" customFormat="1">
      <c r="A101" s="10"/>
      <c r="B101" s="39"/>
      <c r="C101" s="6" t="s">
        <v>51</v>
      </c>
      <c r="D101" s="3">
        <v>0</v>
      </c>
      <c r="E101" s="3">
        <v>24</v>
      </c>
      <c r="F101" s="4">
        <f t="shared" si="8"/>
        <v>1</v>
      </c>
      <c r="G101" s="3">
        <v>1</v>
      </c>
      <c r="H101" s="3">
        <v>21</v>
      </c>
      <c r="I101" s="4">
        <f t="shared" si="9"/>
        <v>0.95454545454545459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</row>
    <row r="102" spans="1:113" s="12" customFormat="1">
      <c r="A102" s="10"/>
      <c r="B102" s="39"/>
      <c r="C102" s="40" t="s">
        <v>169</v>
      </c>
      <c r="D102" s="34">
        <f>SUM(D99:D101)</f>
        <v>11</v>
      </c>
      <c r="E102" s="34">
        <f>SUM(E99:E101)</f>
        <v>143</v>
      </c>
      <c r="F102" s="11"/>
      <c r="G102" s="34">
        <f>SUM(G99:G101)</f>
        <v>4</v>
      </c>
      <c r="H102" s="34">
        <f>SUM(H99:H101)</f>
        <v>170</v>
      </c>
      <c r="I102" s="11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</row>
    <row r="103" spans="1:113">
      <c r="A103" s="8">
        <v>900</v>
      </c>
      <c r="B103" s="8">
        <v>102</v>
      </c>
      <c r="C103" s="3" t="s">
        <v>129</v>
      </c>
      <c r="D103" s="3">
        <v>1</v>
      </c>
      <c r="E103" s="3">
        <v>30</v>
      </c>
      <c r="F103" s="4">
        <f>E103/(D103+E103)</f>
        <v>0.967741935483871</v>
      </c>
      <c r="G103" s="3">
        <v>3</v>
      </c>
      <c r="H103" s="3">
        <v>33</v>
      </c>
      <c r="I103" s="4">
        <f t="shared" si="6"/>
        <v>0.91666666666666663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</row>
    <row r="104" spans="1:113">
      <c r="A104" s="8">
        <v>900</v>
      </c>
      <c r="B104" s="8">
        <v>152</v>
      </c>
      <c r="C104" s="3" t="s">
        <v>129</v>
      </c>
      <c r="D104" s="3">
        <v>0</v>
      </c>
      <c r="E104" s="3">
        <v>21</v>
      </c>
      <c r="F104" s="4">
        <f>E104/(D104+E104)</f>
        <v>1</v>
      </c>
      <c r="G104" s="3">
        <v>1</v>
      </c>
      <c r="H104" s="3">
        <v>30</v>
      </c>
      <c r="I104" s="4">
        <f t="shared" si="6"/>
        <v>0.967741935483871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</row>
    <row r="105" spans="1:113">
      <c r="A105" s="8">
        <v>900</v>
      </c>
      <c r="B105" s="8">
        <v>157</v>
      </c>
      <c r="C105" s="3" t="s">
        <v>130</v>
      </c>
      <c r="D105" s="3">
        <v>0</v>
      </c>
      <c r="E105" s="3">
        <v>5</v>
      </c>
      <c r="F105" s="4">
        <f>E105/(D105+E105)</f>
        <v>1</v>
      </c>
      <c r="G105" s="3">
        <v>0</v>
      </c>
      <c r="H105" s="3">
        <v>8</v>
      </c>
      <c r="I105" s="4">
        <f t="shared" si="6"/>
        <v>1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</row>
    <row r="106" spans="1:113">
      <c r="A106" s="8">
        <v>900</v>
      </c>
      <c r="B106" s="8">
        <v>171</v>
      </c>
      <c r="C106" s="3" t="s">
        <v>131</v>
      </c>
      <c r="D106" s="3">
        <v>0</v>
      </c>
      <c r="E106" s="3">
        <v>8</v>
      </c>
      <c r="F106" s="4">
        <f>E106/(D106+E106)</f>
        <v>1</v>
      </c>
      <c r="G106" s="3">
        <v>0</v>
      </c>
      <c r="H106" s="3">
        <v>5</v>
      </c>
      <c r="I106" s="4">
        <f t="shared" si="6"/>
        <v>1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</row>
    <row r="107" spans="1:113" s="12" customFormat="1">
      <c r="A107" s="10"/>
      <c r="B107" s="39"/>
      <c r="C107" s="40" t="s">
        <v>165</v>
      </c>
      <c r="D107" s="34">
        <f>SUM(D103:D106)</f>
        <v>1</v>
      </c>
      <c r="E107" s="34">
        <f>SUM(E103:E106)</f>
        <v>64</v>
      </c>
      <c r="F107" s="11"/>
      <c r="G107" s="34">
        <f>SUM(G103:G106)</f>
        <v>4</v>
      </c>
      <c r="H107" s="34">
        <f>SUM(H103:H106)</f>
        <v>76</v>
      </c>
      <c r="I107" s="11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</row>
    <row r="108" spans="1:113">
      <c r="A108" s="8" t="s">
        <v>132</v>
      </c>
      <c r="B108" s="8" t="s">
        <v>133</v>
      </c>
      <c r="C108" s="3" t="s">
        <v>166</v>
      </c>
      <c r="D108" s="3">
        <v>0</v>
      </c>
      <c r="E108" s="3">
        <v>43</v>
      </c>
      <c r="F108" s="4">
        <f>E108/(D108+E108)</f>
        <v>1</v>
      </c>
      <c r="G108" s="3">
        <v>1</v>
      </c>
      <c r="H108" s="3">
        <v>38</v>
      </c>
      <c r="I108" s="4">
        <f t="shared" si="6"/>
        <v>0.97435897435897434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</row>
    <row r="109" spans="1:113">
      <c r="A109" s="5" t="s">
        <v>145</v>
      </c>
      <c r="B109" s="5" t="s">
        <v>146</v>
      </c>
      <c r="C109" s="3" t="s">
        <v>74</v>
      </c>
      <c r="D109" s="3">
        <v>0</v>
      </c>
      <c r="E109" s="3">
        <v>12</v>
      </c>
      <c r="F109" s="4">
        <f>E109/(D109+E109)</f>
        <v>1</v>
      </c>
      <c r="G109" s="3">
        <v>1</v>
      </c>
      <c r="H109" s="3">
        <v>10</v>
      </c>
      <c r="I109" s="4">
        <f t="shared" si="6"/>
        <v>0.90909090909090906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</row>
    <row r="110" spans="1:113">
      <c r="A110" s="5" t="s">
        <v>144</v>
      </c>
      <c r="B110" s="8">
        <v>993</v>
      </c>
      <c r="C110" s="3" t="s">
        <v>139</v>
      </c>
      <c r="D110" s="3">
        <v>0</v>
      </c>
      <c r="E110" s="3">
        <v>2</v>
      </c>
      <c r="F110" s="4">
        <f>E110/(D110+E110)</f>
        <v>1</v>
      </c>
      <c r="G110" s="3">
        <v>0</v>
      </c>
      <c r="H110" s="3">
        <v>2</v>
      </c>
      <c r="I110" s="4">
        <f t="shared" si="6"/>
        <v>1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</row>
    <row r="111" spans="1:113" ht="17.25" thickBot="1">
      <c r="A111" s="13"/>
      <c r="B111" s="14"/>
      <c r="C111" s="51" t="s">
        <v>167</v>
      </c>
      <c r="D111" s="52">
        <v>0</v>
      </c>
      <c r="E111" s="53">
        <v>57</v>
      </c>
      <c r="F111" s="54"/>
      <c r="G111" s="53">
        <v>2</v>
      </c>
      <c r="H111" s="53">
        <v>50</v>
      </c>
      <c r="I111" s="54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</row>
    <row r="112" spans="1:113" s="16" customFormat="1" ht="18" thickTop="1" thickBot="1">
      <c r="A112" s="15"/>
      <c r="B112" s="72" t="s">
        <v>168</v>
      </c>
      <c r="C112" s="73"/>
      <c r="D112" s="36">
        <v>117</v>
      </c>
      <c r="E112" s="37">
        <v>2202</v>
      </c>
      <c r="F112" s="19"/>
      <c r="G112" s="37">
        <v>104</v>
      </c>
      <c r="H112" s="38">
        <v>2422</v>
      </c>
      <c r="I112" s="20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</row>
    <row r="113" spans="3:113" ht="17.25" thickTop="1">
      <c r="C113" s="18"/>
      <c r="D113" s="18"/>
      <c r="F113" s="18"/>
      <c r="H113" s="18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</row>
    <row r="114" spans="3:113" ht="16.5" customHeight="1">
      <c r="C114" s="70" t="s">
        <v>156</v>
      </c>
      <c r="D114" s="71"/>
      <c r="E114" s="71"/>
      <c r="F114" s="71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</row>
    <row r="115" spans="3:113">
      <c r="C115" s="71"/>
      <c r="D115" s="71"/>
      <c r="E115" s="71"/>
      <c r="F115" s="71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</row>
    <row r="116" spans="3:113">
      <c r="C116" s="71"/>
      <c r="D116" s="71"/>
      <c r="E116" s="71"/>
      <c r="F116" s="71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</row>
    <row r="117" spans="3:113">
      <c r="C117" s="71"/>
      <c r="D117" s="71"/>
      <c r="E117" s="71"/>
      <c r="F117" s="71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</row>
    <row r="118" spans="3:113">
      <c r="C118" s="71"/>
      <c r="D118" s="71"/>
      <c r="E118" s="71"/>
      <c r="F118" s="71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</row>
    <row r="119" spans="3:113">
      <c r="C119" s="71"/>
      <c r="D119" s="71"/>
      <c r="E119" s="71"/>
      <c r="F119" s="71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</row>
    <row r="120" spans="3:113">
      <c r="C120" s="71"/>
      <c r="D120" s="71"/>
      <c r="E120" s="71"/>
      <c r="F120" s="71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</row>
    <row r="121" spans="3:113">
      <c r="C121" s="71"/>
      <c r="D121" s="71"/>
      <c r="E121" s="71"/>
      <c r="F121" s="71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</row>
    <row r="122" spans="3:113">
      <c r="C122" s="71"/>
      <c r="D122" s="71"/>
      <c r="E122" s="71"/>
      <c r="F122" s="71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</row>
    <row r="123" spans="3:113">
      <c r="C123" s="71"/>
      <c r="D123" s="71"/>
      <c r="E123" s="71"/>
      <c r="F123" s="71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</row>
    <row r="124" spans="3:113">
      <c r="C124" s="71"/>
      <c r="D124" s="71"/>
      <c r="E124" s="71"/>
      <c r="F124" s="71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</row>
    <row r="125" spans="3:113">
      <c r="C125" s="71"/>
      <c r="D125" s="71"/>
      <c r="E125" s="71"/>
      <c r="F125" s="71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</row>
    <row r="126" spans="3:113">
      <c r="C126" s="71"/>
      <c r="D126" s="71"/>
      <c r="E126" s="71"/>
      <c r="F126" s="71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</row>
    <row r="127" spans="3:113">
      <c r="C127" s="71"/>
      <c r="D127" s="71"/>
      <c r="E127" s="71"/>
      <c r="F127" s="71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</row>
    <row r="128" spans="3:113">
      <c r="C128" s="71"/>
      <c r="D128" s="71"/>
      <c r="E128" s="71"/>
      <c r="F128" s="71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</row>
    <row r="129" spans="3:113">
      <c r="C129" s="71"/>
      <c r="D129" s="71"/>
      <c r="E129" s="71"/>
      <c r="F129" s="71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</row>
    <row r="130" spans="3:113">
      <c r="C130" s="71"/>
      <c r="D130" s="71"/>
      <c r="E130" s="71"/>
      <c r="F130" s="71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</row>
    <row r="131" spans="3:113" ht="13.5" customHeight="1">
      <c r="C131" s="71"/>
      <c r="D131" s="71"/>
      <c r="E131" s="71"/>
      <c r="F131" s="71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</row>
    <row r="132" spans="3:113"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</row>
    <row r="133" spans="3:113"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</row>
    <row r="134" spans="3:113"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</row>
    <row r="135" spans="3:113"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</row>
    <row r="136" spans="3:113"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</row>
    <row r="137" spans="3:113"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</row>
    <row r="138" spans="3:113"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</row>
    <row r="139" spans="3:113"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</row>
    <row r="140" spans="3:113"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</row>
    <row r="141" spans="3:113"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</row>
    <row r="142" spans="3:113"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</row>
    <row r="143" spans="3:113"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</row>
    <row r="144" spans="3:113"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</row>
    <row r="145" spans="25:113"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</row>
    <row r="146" spans="25:113"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</row>
    <row r="147" spans="25:113"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</row>
    <row r="148" spans="25:113"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</row>
    <row r="149" spans="25:113"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</row>
    <row r="150" spans="25:113"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</row>
    <row r="151" spans="25:113"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</row>
    <row r="152" spans="25:113"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</row>
    <row r="153" spans="25:113"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</row>
    <row r="154" spans="25:113"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</row>
    <row r="155" spans="25:113"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</row>
    <row r="156" spans="25:113"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</row>
    <row r="157" spans="25:113"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</row>
    <row r="158" spans="25:113"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</row>
    <row r="159" spans="25:113"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</row>
    <row r="160" spans="25:113"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</row>
    <row r="161" spans="25:113"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</row>
    <row r="162" spans="25:113"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</row>
    <row r="163" spans="25:113"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</row>
    <row r="164" spans="25:113"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</row>
    <row r="165" spans="25:113"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</row>
    <row r="166" spans="25:113"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</row>
    <row r="167" spans="25:113"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</row>
    <row r="168" spans="25:113"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</row>
    <row r="169" spans="25:113"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</row>
    <row r="170" spans="25:113"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</row>
    <row r="171" spans="25:113"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</row>
    <row r="172" spans="25:113"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</row>
    <row r="173" spans="25:113"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</row>
    <row r="174" spans="25:113"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</row>
    <row r="175" spans="25:113"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</row>
    <row r="176" spans="25:113"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</row>
    <row r="177" spans="25:113"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</row>
    <row r="178" spans="25:113"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</row>
    <row r="179" spans="25:113"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</row>
    <row r="180" spans="25:113"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</row>
    <row r="181" spans="25:113"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</row>
    <row r="182" spans="25:113"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</row>
    <row r="183" spans="25:113"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</row>
    <row r="184" spans="25:113"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</row>
    <row r="185" spans="25:113"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</row>
    <row r="186" spans="25:113"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</row>
    <row r="187" spans="25:113"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</row>
    <row r="188" spans="25:113"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</row>
    <row r="189" spans="25:113"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</row>
    <row r="190" spans="25:113"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</row>
    <row r="191" spans="25:113"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</row>
    <row r="192" spans="25:113"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</row>
    <row r="193" spans="25:113"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</row>
    <row r="194" spans="25:113"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</row>
    <row r="195" spans="25:113"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</row>
    <row r="196" spans="25:113"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</row>
    <row r="197" spans="25:113"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</row>
    <row r="198" spans="25:113"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</row>
    <row r="199" spans="25:113"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</row>
    <row r="200" spans="25:113"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</row>
    <row r="201" spans="25:113"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</row>
    <row r="202" spans="25:113"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</row>
    <row r="203" spans="25:113"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</row>
    <row r="204" spans="25:113"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</row>
    <row r="205" spans="25:113"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</row>
    <row r="206" spans="25:113"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</row>
    <row r="207" spans="25:113"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</row>
    <row r="208" spans="25:113"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</row>
    <row r="209" spans="25:113"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</row>
    <row r="210" spans="25:113"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</row>
    <row r="211" spans="25:113"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</row>
    <row r="212" spans="25:113"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</row>
    <row r="213" spans="25:113"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</row>
    <row r="214" spans="25:113"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</row>
    <row r="215" spans="25:113"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</row>
    <row r="216" spans="25:113"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</row>
    <row r="217" spans="25:113"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</row>
    <row r="218" spans="25:113"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</row>
    <row r="219" spans="25:113"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</row>
    <row r="220" spans="25:113"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</row>
    <row r="221" spans="25:113"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</row>
    <row r="222" spans="25:113"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</row>
    <row r="223" spans="25:113"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</row>
    <row r="224" spans="25:113"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</row>
    <row r="225" spans="25:113"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</row>
    <row r="226" spans="25:113"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</row>
    <row r="227" spans="25:113"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</row>
    <row r="228" spans="25:113"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</row>
    <row r="229" spans="25:113"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</row>
    <row r="230" spans="25:113"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</row>
    <row r="231" spans="25:113"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</row>
    <row r="232" spans="25:113"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</row>
    <row r="233" spans="25:113"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</row>
    <row r="234" spans="25:113"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</row>
    <row r="235" spans="25:113"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</row>
    <row r="236" spans="25:113"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</row>
    <row r="237" spans="25:113"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</row>
    <row r="238" spans="25:113"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</row>
    <row r="239" spans="25:113"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</row>
    <row r="240" spans="25:113"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</row>
    <row r="241" spans="25:113"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</row>
    <row r="242" spans="25:113"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</row>
    <row r="243" spans="25:113"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</row>
    <row r="244" spans="25:113"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</row>
    <row r="245" spans="25:113"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</row>
    <row r="246" spans="25:113"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</row>
    <row r="247" spans="25:113"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</row>
    <row r="248" spans="25:113"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</row>
    <row r="249" spans="25:113"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</row>
    <row r="250" spans="25:113"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</row>
    <row r="251" spans="25:113"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</row>
    <row r="252" spans="25:113"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</row>
    <row r="253" spans="25:113"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</row>
    <row r="254" spans="25:113"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</row>
    <row r="255" spans="25:113"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</row>
    <row r="256" spans="25:113"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</row>
    <row r="257" spans="25:113"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</row>
    <row r="258" spans="25:113"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</row>
    <row r="259" spans="25:113"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</row>
    <row r="260" spans="25:113"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</row>
    <row r="261" spans="25:113"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</row>
    <row r="262" spans="25:113"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</row>
    <row r="263" spans="25:113"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</row>
    <row r="264" spans="25:113"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</row>
    <row r="265" spans="25:113"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</row>
    <row r="266" spans="25:113"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</row>
    <row r="267" spans="25:113"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</row>
    <row r="268" spans="25:113"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</row>
    <row r="269" spans="25:113"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</row>
    <row r="270" spans="25:113"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</row>
    <row r="271" spans="25:113"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</row>
    <row r="272" spans="25:113"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</row>
    <row r="273" spans="25:113"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</row>
    <row r="274" spans="25:113"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</row>
    <row r="275" spans="25:113"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</row>
    <row r="276" spans="25:113"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</row>
    <row r="277" spans="25:113"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</row>
    <row r="278" spans="25:113"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</row>
    <row r="279" spans="25:113"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</row>
    <row r="280" spans="25:113"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</row>
    <row r="281" spans="25:113"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</row>
    <row r="282" spans="25:113"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</row>
    <row r="283" spans="25:113"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</row>
    <row r="284" spans="25:113"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</row>
    <row r="285" spans="25:113"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</row>
    <row r="286" spans="25:113"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</row>
    <row r="287" spans="25:113"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</row>
    <row r="288" spans="25:113"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</row>
    <row r="289" spans="25:113"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</row>
    <row r="290" spans="25:113"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</row>
    <row r="291" spans="25:113"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</row>
    <row r="292" spans="25:113"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</row>
    <row r="293" spans="25:113"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</row>
    <row r="294" spans="25:113"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</row>
    <row r="295" spans="25:113"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</row>
    <row r="296" spans="25:113"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</row>
    <row r="297" spans="25:113"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</row>
    <row r="298" spans="25:113"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</row>
    <row r="299" spans="25:113"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</row>
    <row r="300" spans="25:113"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</row>
    <row r="301" spans="25:113"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</row>
    <row r="302" spans="25:113"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</row>
    <row r="303" spans="25:113"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</row>
    <row r="304" spans="25:113"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</row>
    <row r="305" spans="25:113"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</row>
    <row r="306" spans="25:113"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</row>
    <row r="307" spans="25:113"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</row>
    <row r="308" spans="25:113"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</row>
    <row r="309" spans="25:113"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</row>
    <row r="310" spans="25:113"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</row>
    <row r="311" spans="25:113"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</row>
    <row r="312" spans="25:113"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</row>
    <row r="313" spans="25:113"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</row>
    <row r="314" spans="25:113"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</row>
    <row r="315" spans="25:113"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</row>
    <row r="316" spans="25:113"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</row>
    <row r="317" spans="25:113"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</row>
    <row r="318" spans="25:113"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</row>
  </sheetData>
  <mergeCells count="8">
    <mergeCell ref="G3:I3"/>
    <mergeCell ref="B3:B4"/>
    <mergeCell ref="C1:I2"/>
    <mergeCell ref="C114:F131"/>
    <mergeCell ref="B112:C112"/>
    <mergeCell ref="A3:A4"/>
    <mergeCell ref="C3:C4"/>
    <mergeCell ref="D3:F3"/>
  </mergeCells>
  <phoneticPr fontId="18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991各系所學生填寫核心能力自評統計(依學生系所統計)</vt:lpstr>
      <vt:lpstr>Sheet3</vt:lpstr>
      <vt:lpstr>99學年教師填寫核心能力統計(依開課單位統計)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twei</dc:creator>
  <cp:lastModifiedBy>user</cp:lastModifiedBy>
  <cp:lastPrinted>2011-04-29T11:59:24Z</cp:lastPrinted>
  <dcterms:created xsi:type="dcterms:W3CDTF">2011-04-27T01:48:20Z</dcterms:created>
  <dcterms:modified xsi:type="dcterms:W3CDTF">2011-05-02T08:44:03Z</dcterms:modified>
</cp:coreProperties>
</file>